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9.xml" ContentType="application/vnd.openxmlformats-officedocument.spreadsheetml.pivotTable+xml"/>
  <Override PartName="/xl/drawings/drawing3.xml" ContentType="application/vnd.openxmlformats-officedocument.drawing+xml"/>
  <Override PartName="/xl/slicers/slicer3.xml" ContentType="application/vnd.ms-excel.slicer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10.xml" ContentType="application/vnd.openxmlformats-officedocument.spreadsheetml.pivotTable+xml"/>
  <Override PartName="/xl/drawings/drawing4.xml" ContentType="application/vnd.openxmlformats-officedocument.drawing+xml"/>
  <Override PartName="/xl/slicers/slicer4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G:\Unidades compartidas\Financiero\02 Presupuesto\2025 - 07 Ejecución-Informes\07-julio 2025\"/>
    </mc:Choice>
  </mc:AlternateContent>
  <xr:revisionPtr revIDLastSave="0" documentId="13_ncr:1_{F15347AC-4933-44D4-80F4-B1F3875E13F4}" xr6:coauthVersionLast="47" xr6:coauthVersionMax="47" xr10:uidLastSave="{00000000-0000-0000-0000-000000000000}"/>
  <bookViews>
    <workbookView xWindow="28692" yWindow="-108" windowWidth="29016" windowHeight="15696" firstSheet="1" activeTab="1" xr2:uid="{81C0A3A0-99E1-497D-A722-6CA1D8CE1EBB}"/>
  </bookViews>
  <sheets>
    <sheet name="EJECUCIÓN V.1" sheetId="11" state="hidden" r:id="rId1"/>
    <sheet name="EJECUCIÓN " sheetId="14" r:id="rId2"/>
    <sheet name="COMPROMISO Y DISPONIBLE" sheetId="10" r:id="rId3"/>
    <sheet name="EJECUCIÓN POR CENTRO DE COSTO" sheetId="12" r:id="rId4"/>
    <sheet name="BD SYGA" sheetId="13" state="hidden" r:id="rId5"/>
    <sheet name="BASE DE DATOS" sheetId="6" state="hidden" r:id="rId6"/>
  </sheets>
  <externalReferences>
    <externalReference r:id="rId7"/>
  </externalReferences>
  <definedNames>
    <definedName name="_xlnm._FilterDatabase" localSheetId="5" hidden="1">'BASE DE DATOS'!$A$1:$U$139</definedName>
    <definedName name="_xlnm._FilterDatabase" localSheetId="4" hidden="1">'BD SYGA'!$A$1:$O$138</definedName>
    <definedName name="SegmentaciónDeDatos_Centro_de_Costo">#N/A</definedName>
    <definedName name="SegmentaciónDeDatos_CENTRO_GESTOR1">#N/A</definedName>
    <definedName name="SegmentaciónDeDatos_CENTRO_GESTOR2">#N/A</definedName>
    <definedName name="SegmentaciónDeDatos_CENTRO_GESTOR21">#N/A</definedName>
    <definedName name="SegmentaciónDeDatos_DESCRIPCIÓN__PRESUPUESTARIA1">#N/A</definedName>
    <definedName name="SegmentaciónDeDatos_DESCRIPCIÓN__PRESUPUESTARIA2">#N/A</definedName>
    <definedName name="SegmentaciónDeDatos_DESCRIPCIÓN__PRESUPUESTARIA21">#N/A</definedName>
    <definedName name="SegmentaciónDeDatos_POS_PRESUPUESTO1">#N/A</definedName>
    <definedName name="SegmentaciónDeDatos_POS_PRESUPUESTO2">#N/A</definedName>
    <definedName name="SegmentaciónDeDatos_POS_PRESUPUESTO21">#N/A</definedName>
    <definedName name="SegmentaciónDeDatos_Subpartida">#N/A</definedName>
    <definedName name="SIGAF">'[1]Base de Datos'!$A$1:$G$75</definedName>
  </definedNames>
  <calcPr calcId="191029"/>
  <pivotCaches>
    <pivotCache cacheId="0" r:id="rId8"/>
    <pivotCache cacheId="1" r:id="rId9"/>
    <pivotCache cacheId="2" r:id="rId10"/>
  </pivotCaches>
  <extLst>
    <ext xmlns:x14="http://schemas.microsoft.com/office/spreadsheetml/2009/9/main" uri="{BBE1A952-AA13-448e-AADC-164F8A28A991}">
      <x14:slicerCaches>
        <x14:slicerCache r:id="rId11"/>
        <x14:slicerCache r:id="rId12"/>
        <x14:slicerCache r:id="rId13"/>
        <x14:slicerCache r:id="rId14"/>
        <x14:slicerCache r:id="rId15"/>
        <x14:slicerCache r:id="rId16"/>
        <x14:slicerCache r:id="rId17"/>
        <x14:slicerCache r:id="rId18"/>
        <x14:slicerCache r:id="rId19"/>
        <x14:slicerCache r:id="rId20"/>
        <x14:slicerCache r:id="rId21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5" i="6" l="1"/>
  <c r="M136" i="6"/>
  <c r="M137" i="6"/>
  <c r="M138" i="6"/>
  <c r="M139" i="6"/>
  <c r="L135" i="6"/>
  <c r="L136" i="6"/>
  <c r="L137" i="6"/>
  <c r="L138" i="6"/>
  <c r="L139" i="6"/>
  <c r="I135" i="6"/>
  <c r="I136" i="6"/>
  <c r="I137" i="6"/>
  <c r="I138" i="6"/>
  <c r="I139" i="6"/>
  <c r="B135" i="6"/>
  <c r="B136" i="6"/>
  <c r="B137" i="6"/>
  <c r="B138" i="6"/>
  <c r="B139" i="6"/>
  <c r="L2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2" i="6"/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M134" i="6" l="1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M2" i="6"/>
</calcChain>
</file>

<file path=xl/sharedStrings.xml><?xml version="1.0" encoding="utf-8"?>
<sst xmlns="http://schemas.openxmlformats.org/spreadsheetml/2006/main" count="1151" uniqueCount="386">
  <si>
    <t>Ley de Presupuesto</t>
  </si>
  <si>
    <t>Solicitado</t>
  </si>
  <si>
    <t>Comprometido</t>
  </si>
  <si>
    <t>Recepción Mercancía</t>
  </si>
  <si>
    <t>Disponible Liberado</t>
  </si>
  <si>
    <t>Disponible Presupuesto</t>
  </si>
  <si>
    <t>Bloqueo</t>
  </si>
  <si>
    <t>Doc. Tránsito Positivo</t>
  </si>
  <si>
    <t>Doc. Tránsito Negativo</t>
  </si>
  <si>
    <t>Pres. Modificaciones +</t>
  </si>
  <si>
    <t>Pres. Modificaciones -</t>
  </si>
  <si>
    <t>Fondo</t>
  </si>
  <si>
    <t>001</t>
  </si>
  <si>
    <t>21889300</t>
  </si>
  <si>
    <t>E-0</t>
  </si>
  <si>
    <t>REMUNERACIONES</t>
  </si>
  <si>
    <t>E-00101</t>
  </si>
  <si>
    <t>SUELDOS PARA CARGOS FIJOS</t>
  </si>
  <si>
    <t>E-00201</t>
  </si>
  <si>
    <t>TIEMPO EXTRAORDINARIO</t>
  </si>
  <si>
    <t>E-00301</t>
  </si>
  <si>
    <t>RETRIBUCION POR AÑOS SERVIDOS</t>
  </si>
  <si>
    <t>E-00302</t>
  </si>
  <si>
    <t>RESTRICCION AL EJERCICIO LIBERAL DE LA PROFESION</t>
  </si>
  <si>
    <t>E-00303</t>
  </si>
  <si>
    <t>DECIMOTERCER MES</t>
  </si>
  <si>
    <t>E-00304</t>
  </si>
  <si>
    <t>SALARIO ESCOLAR</t>
  </si>
  <si>
    <t>E-00399</t>
  </si>
  <si>
    <t>OTROS INCENTIVOS SALARIALES</t>
  </si>
  <si>
    <t>E0040120089300</t>
  </si>
  <si>
    <t>CCSS CONTRIBUCION PATRONAL SEGURO SALUD (CONTRIBUCION PATRONAL SEGURO DE SALUD, SEGUN LEY NO. 17 DEL 22 DE OCTUBRE DE 1943, LEY</t>
  </si>
  <si>
    <t>E0040520089300</t>
  </si>
  <si>
    <t>BANCO POPULAR Y DE DESARROLLO COMUNAL. (BPDC) (SEGUN LEY NO. 4351 DEL 11 DE JULIO DE 1969, LEY ORGANICA DEL B.P.D.C.).</t>
  </si>
  <si>
    <t>E0050120089300</t>
  </si>
  <si>
    <t>CCSS CONTRIBUCION PATRONAL SEGURO PENSIONES (CONTRIBUCION PATRONAL SEGURO DE PENSIONES, SEGUN LEY NO. 17 DEL 22 DE OCTUBRE DE 1943, LEY</t>
  </si>
  <si>
    <t>E0050220089300</t>
  </si>
  <si>
    <t>CCSS APORTE PATRONAL REGIMEN PENSIONES (APORTE PATRONAL AL REGIMEN DE PENSIONES, SEGUN LEY DE PROTECCION AL TRABAJADOR NO. 7983 DEL 16</t>
  </si>
  <si>
    <t>E0050320089300</t>
  </si>
  <si>
    <t>CCSS APORTE PATRONAL FONDO CAPITALIZACION LABORAL (APORTE PATRONAL AL FONDO DE CAPITALIZACION LABORAL, SEGUN LEY DE PROTECCION AL TRABAJADOR</t>
  </si>
  <si>
    <t>E0050520089300</t>
  </si>
  <si>
    <t>ASOCIACION SOLIDARISTA DE EMPLEADOS DEL MINISTERIO DE CIENCIA Y TECNOLOGIA (ASEMICIT). (APORTE PATRONAL A LA ASOCIACION SOLIDARISTA DE</t>
  </si>
  <si>
    <t>E-1</t>
  </si>
  <si>
    <t>SERVICIOS</t>
  </si>
  <si>
    <t>E-10101</t>
  </si>
  <si>
    <t>ALQUILER DE EDIFICIOS, LOCALES Y TERRENOS</t>
  </si>
  <si>
    <t>E-10103</t>
  </si>
  <si>
    <t>ALQUILER DE EQUIPO DE COMPUTO</t>
  </si>
  <si>
    <t>E-10201</t>
  </si>
  <si>
    <t>SERVICIO DE AGUA Y ALCANTARILLADO</t>
  </si>
  <si>
    <t>E-10202</t>
  </si>
  <si>
    <t>SERVICIO DE ENERGIA ELECTRICA</t>
  </si>
  <si>
    <t>E-10203</t>
  </si>
  <si>
    <t>SERVICIO DE CORREO</t>
  </si>
  <si>
    <t>E-10204</t>
  </si>
  <si>
    <t>SERVICIO DE TELECOMUNICACIONES</t>
  </si>
  <si>
    <t>E-10301</t>
  </si>
  <si>
    <t>INFORMACION</t>
  </si>
  <si>
    <t>E-10302</t>
  </si>
  <si>
    <t>PUBLICIDAD Y PROPAGANDA</t>
  </si>
  <si>
    <t>E-10306</t>
  </si>
  <si>
    <t>COMIS. Y GASTOS POR SERV. FINANCIEROS Y COMERCIAL.</t>
  </si>
  <si>
    <t>E-10307</t>
  </si>
  <si>
    <t>SERVICIOS DE TECNOLOGIAS DE INFORMACION</t>
  </si>
  <si>
    <t>E-10404</t>
  </si>
  <si>
    <t>SERVICIOS EN CIENCIAS ECONOMICAS Y SOCIALES</t>
  </si>
  <si>
    <t>E-10405</t>
  </si>
  <si>
    <t>SERVICIOS INFORMATICOS</t>
  </si>
  <si>
    <t>E-10406</t>
  </si>
  <si>
    <t>SERVICIOS GENERALES</t>
  </si>
  <si>
    <t>E-10499</t>
  </si>
  <si>
    <t>OTROS SERVICIOS DE GESTION Y APOYO</t>
  </si>
  <si>
    <t>E-10501</t>
  </si>
  <si>
    <t>TRANSPORTE DENTRO DEL PAIS</t>
  </si>
  <si>
    <t>E-10502</t>
  </si>
  <si>
    <t>VIATICOS DENTRO DEL PAIS</t>
  </si>
  <si>
    <t>E-10503</t>
  </si>
  <si>
    <t>TRANSPORTE EN EL EXTERIOR</t>
  </si>
  <si>
    <t>E-10504</t>
  </si>
  <si>
    <t>VIATICOS EN EL EXTERIOR</t>
  </si>
  <si>
    <t>E-10601</t>
  </si>
  <si>
    <t>SEGUROS</t>
  </si>
  <si>
    <t>E-10701</t>
  </si>
  <si>
    <t>ACTIVIDADES DE CAPACITACION</t>
  </si>
  <si>
    <t>E-10805</t>
  </si>
  <si>
    <t>MANT. Y REPARACION DE EQUIPO DE TRANSPORTE</t>
  </si>
  <si>
    <t>E-10806</t>
  </si>
  <si>
    <t>MANT. Y REPARACION DE EQUIPO DE COMUNICAC.</t>
  </si>
  <si>
    <t>E-10808</t>
  </si>
  <si>
    <t>MANT. Y REP. DE EQUIPO DE COMPUTO Y SIST. DE INF.</t>
  </si>
  <si>
    <t>E-10899</t>
  </si>
  <si>
    <t>MANTENIMIENTO Y REPARACION DE OTROS EQUIPOS</t>
  </si>
  <si>
    <t>E-19902</t>
  </si>
  <si>
    <t>INTERESES MORATORIOS Y MULTAS</t>
  </si>
  <si>
    <t>E-19905</t>
  </si>
  <si>
    <t>DEDUCIBLES</t>
  </si>
  <si>
    <t>E-2</t>
  </si>
  <si>
    <t>MATERIALES Y SUMINISTROS</t>
  </si>
  <si>
    <t>E-20101</t>
  </si>
  <si>
    <t>COMBUSTIBLES Y LUBRICANTES</t>
  </si>
  <si>
    <t>E-20304</t>
  </si>
  <si>
    <t>MAT. Y PROD. ELECTRICOS, TELEFONICOS Y DE COMPUTO</t>
  </si>
  <si>
    <t>E-20306</t>
  </si>
  <si>
    <t>MATERIALES Y PRODUCTOS DE PLASTICO</t>
  </si>
  <si>
    <t>E-20401</t>
  </si>
  <si>
    <t>HERRAMIENTAS E INSTRUMENTOS</t>
  </si>
  <si>
    <t>E-20402</t>
  </si>
  <si>
    <t>REPUESTOS Y ACCESORIOS</t>
  </si>
  <si>
    <t>E-29901</t>
  </si>
  <si>
    <t>UTILES Y MATERIALES DE OFICINA Y COMPUTO</t>
  </si>
  <si>
    <t>E-29903</t>
  </si>
  <si>
    <t>PRODUCTOS DE PAPEL, CARTON E IMPRESOS</t>
  </si>
  <si>
    <t>E-29904</t>
  </si>
  <si>
    <t>TEXTILES Y VESTUARIO</t>
  </si>
  <si>
    <t>E-29905</t>
  </si>
  <si>
    <t>UTILES Y MATERIALES DE LIMPIEZA</t>
  </si>
  <si>
    <t>E-29999</t>
  </si>
  <si>
    <t>OTROS UTILES, MATERIALES Y SUMINISTROS DIVERSOS</t>
  </si>
  <si>
    <t>E-6</t>
  </si>
  <si>
    <t>TRANSFERENCIAS CORRIENTES</t>
  </si>
  <si>
    <t>E6010320089300</t>
  </si>
  <si>
    <t>CCSS CONTRIBUCION ESTATAL SEGURO PENSIONES (CONTRIBUCION ESTATAL AL SEGURO DE PENSIONES, SEGUN LEY NO. 17 DEL 22 DE OCTUBRE DE 1943, LEY</t>
  </si>
  <si>
    <t>E6010320189300</t>
  </si>
  <si>
    <t>UNIVERSIDAD DE COSTA RICA (INCLUYE ¢32.400.000,00 PROVENIENTES SEGUN ARTICULO 36 DE LEY NO. 4895 DEL 16/11/1971 Y</t>
  </si>
  <si>
    <t>E6010320289300</t>
  </si>
  <si>
    <t>CCSS CONTRIBUCION ESTATAL SEGURO SALUD (CONTRIBUCION ESTATAL AL SEGURO DE SALUD, SEGUN LEY NO. 17 DEL 22 DE OCTUBRE DE 1943, LEY</t>
  </si>
  <si>
    <t>E6010320589300</t>
  </si>
  <si>
    <t>COMISION DE ENERGIA ATOMICA DE COSTA RICA (PARA GASTOS DE OPERACION, LEY N°.4383 DEL 18/08/1969, ART 40 Y 22, 23 Y 24 DEL TITULO IV DE</t>
  </si>
  <si>
    <t>E6010321089300</t>
  </si>
  <si>
    <t>PROMOTORA COSTARRICENSE DE INNOVACION E INVESTIGACION (PARA GASTOS OPERATIVOS SEGUN ARTICULO 17 INCISO 1) DE LA LEY NO. 9971</t>
  </si>
  <si>
    <t>E6010321189300</t>
  </si>
  <si>
    <t>PROMOTORA COSTARRICENSE DE INNOVACION E INVESTIGACION (PARA EL FONDO DE INCENTIVOS, EMPRESAS PRODUCTIVAS DE BIENES Y SERVICIOS,</t>
  </si>
  <si>
    <t>E6010321289300</t>
  </si>
  <si>
    <t>PROMOTORA COSTARRICENSE DE INNOVACION E INVESTIGACION (PARA FONDO CONCURSABLE PARA EL DESARROLLO TECNOLOGICO E INNOVACION PARA PYMES Y</t>
  </si>
  <si>
    <t>E6010321489300</t>
  </si>
  <si>
    <t>ACADEMIA NACIONAL DE CIENCIAS (PARA GASTOS OPERATIVOS Y FORTALECIMIENTO DE PROGRAMAS DE CIENCIA Y TECNOLOGIA SEGUN LEY NO.</t>
  </si>
  <si>
    <t>E-60301</t>
  </si>
  <si>
    <t>PRESTACIONES LEGALES</t>
  </si>
  <si>
    <t>E-60399</t>
  </si>
  <si>
    <t>OTRAS PRESTACIONES</t>
  </si>
  <si>
    <t>E-60601</t>
  </si>
  <si>
    <t>INDEMNIZACIONES</t>
  </si>
  <si>
    <t>E6070120089300</t>
  </si>
  <si>
    <t>ORGANIZACION INTERNACIONAL DE ENERGIA ATOMICA (PAGO PARCIAL DE LA CUOTA ANUAL ORDINARIA DEL PRESUPUESTO REGULAR 2025 Y SALDO PENDIENTE DEL</t>
  </si>
  <si>
    <t>E-5</t>
  </si>
  <si>
    <t>BIENES DURADEROS</t>
  </si>
  <si>
    <t>280</t>
  </si>
  <si>
    <t>E-50101</t>
  </si>
  <si>
    <t>MAQUINARIA Y EQUIPO PARA LA PRODUCCION</t>
  </si>
  <si>
    <t>E-50103</t>
  </si>
  <si>
    <t>EQUIPO DE COMUNICACION</t>
  </si>
  <si>
    <t>E-50104</t>
  </si>
  <si>
    <t>EQUIPO Y MOBILIARIO DE OFICINA</t>
  </si>
  <si>
    <t>E-50105</t>
  </si>
  <si>
    <t>EQUIPO Y PROGRAMAS DE COMPUTO</t>
  </si>
  <si>
    <t>E-50199</t>
  </si>
  <si>
    <t>MAQUINARIA, EQUIPO Y MOBILIARIO DIVERSO</t>
  </si>
  <si>
    <t>E-59903</t>
  </si>
  <si>
    <t>BIENES INTANGIBLES</t>
  </si>
  <si>
    <t>21889900</t>
  </si>
  <si>
    <t>E0040120089900</t>
  </si>
  <si>
    <t>E0040520089900</t>
  </si>
  <si>
    <t>E0050120089900</t>
  </si>
  <si>
    <t>E0050220089900</t>
  </si>
  <si>
    <t>E0050320089900</t>
  </si>
  <si>
    <t>E6010320089900</t>
  </si>
  <si>
    <t>E6010320289900</t>
  </si>
  <si>
    <t>E6070120089900</t>
  </si>
  <si>
    <t>UNION INTERNACIONAL DE TELECOMUNICACIONES (UIT). (PAGO CUOTA ANUAL ORDINARIA 2025, SEGUN ART. 1 DE LEY NO. 8100 DEL 04/04/2002).</t>
  </si>
  <si>
    <t>E6070120589900</t>
  </si>
  <si>
    <t>COMISION TECNICA REGIONAL DE TELECOMUNICACIONES (COMTELCA). (PAGO CUOTA ANUAL ORDINARIA PERIODO 2025, SEGUN ART. 1 Y 10 DE LEY NO. 8209 DEL</t>
  </si>
  <si>
    <t>21889400</t>
  </si>
  <si>
    <t>508</t>
  </si>
  <si>
    <t>E-00103</t>
  </si>
  <si>
    <t>SERVICIOS ESPECIALES</t>
  </si>
  <si>
    <t>E0040120089400</t>
  </si>
  <si>
    <t>CCSS CONTRIBUCION PATRONAL SEGURO SALUD (SEGUN LEY CONSTITUTIVA DE LA C.C.S.S. Y REGLAME NTO NO. 7082 DEL 03/12/1996 Y SUS REFORMAS).</t>
  </si>
  <si>
    <t>E0040520089400</t>
  </si>
  <si>
    <t>BANCO POPULAR Y DE DESARROLLO COMUNAL (SEGUN LEY NO. 4351 DEL 11/07/1969, LEY ORGANICA DEL B.P.D.C.).</t>
  </si>
  <si>
    <t>E0050120089400</t>
  </si>
  <si>
    <t>CCSS CONTRIBUCION PATRONAL SEGURO PENSIONES (SEGUN LEY NO. 17 DEL 22/10/1943, LEY CONSTITUTIVA DE LA C.C.S.S. Y REGLAMENTO NO. 6898</t>
  </si>
  <si>
    <t>E0050220089400</t>
  </si>
  <si>
    <t>CCSS APORTE PATRONAL REGIMEN PENSIONES (SEGUN LEY DE PROTECCION AL TRABAJADOR NO. 7983 DEL 16 DE FEBRERO DEL 2000).</t>
  </si>
  <si>
    <t>E0050320089400</t>
  </si>
  <si>
    <t>CCSS APORTE PATRONAL FONDO CAPITALIZACION LABORAL (SEGUN LEY DE PROTECCION AL TRABAJADOR NO. 7983 DEL 16 DE FEBRERO DEL 2000).</t>
  </si>
  <si>
    <t>E-7</t>
  </si>
  <si>
    <t>TRANSFERENCIAS DE CAPITAL</t>
  </si>
  <si>
    <t>E7010320089400</t>
  </si>
  <si>
    <t>CCSS CONTRIBUCION ESTATAL SEGURO PENSIONES (CONTRIBUCION ESTATAL AL SEGURO DE PENSIONES, SEGUN LEY NO.17 DE 22/10/1943, LEY CONSTITUTIVA</t>
  </si>
  <si>
    <t>E7010320289400</t>
  </si>
  <si>
    <t>CCSS CONTRIBUCION ESTATAL SEGURO SALUD CONTRIBUCION ESTATAL AL SEGURO DE SALUD, SEGUN EY NO. 17 DEL 22/10/1943, LEY CONSTITUTIVA DE LA</t>
  </si>
  <si>
    <t>E7020120089400</t>
  </si>
  <si>
    <t>TRANSFERENCIAS DE CAPITAL A PERSONAS (PARA AUMENTAR LA OFERTA DE CAPITAL HUMANO AVANZADO, EL CUAL ES REQUERIDO PARA LA</t>
  </si>
  <si>
    <t>E7020120289400</t>
  </si>
  <si>
    <t>TRANSFERENCIAS DE CAPITAL A PERSONAS (BECAS A TERCERAS PERSONAS, SEGUN COMPONENTE II, SUBCOMPONENTE II.1. DEL ANEXO UNICO DE LA LEY NO.</t>
  </si>
  <si>
    <t>E7040120089400</t>
  </si>
  <si>
    <t>TRANSFERENCIAS DE CAPITAL A EMPRESAS PRIVADAS (PARA ESTIMULAR LA INNOVACION EN EMPRESAS Y FOMENTAR LA CREACION DE EMPRESAS DE BASE</t>
  </si>
  <si>
    <t>PARTIDA</t>
  </si>
  <si>
    <t>DESCRIPCION</t>
  </si>
  <si>
    <t>DESCRIPCIÓN  PRESUPUESTARIA</t>
  </si>
  <si>
    <t>POS PRESUPUESTO</t>
  </si>
  <si>
    <t>CENTRO GESTOR</t>
  </si>
  <si>
    <t xml:space="preserve">PRESUPUESTO </t>
  </si>
  <si>
    <t>DEVENGADO</t>
  </si>
  <si>
    <t>% EJECUCIÓN</t>
  </si>
  <si>
    <t>Etiquetas de fila</t>
  </si>
  <si>
    <t>Total general</t>
  </si>
  <si>
    <t>PRESUPUESTO</t>
  </si>
  <si>
    <t>EJECUTADO</t>
  </si>
  <si>
    <t>DEVENGADO +COMPROMETIDO</t>
  </si>
  <si>
    <t>DES. PRES</t>
  </si>
  <si>
    <t>%</t>
  </si>
  <si>
    <t>DES.PRES</t>
  </si>
  <si>
    <t>PRESUPUESTO.</t>
  </si>
  <si>
    <t>DEVENGADO +COMPROMETIDO.</t>
  </si>
  <si>
    <t>MINISTERIO DE CIENCIA, INNOVACIÓN, TECNOLOGÍA Y TELECOMUNICACIONES</t>
  </si>
  <si>
    <t>AL 30/06/2025</t>
  </si>
  <si>
    <t>EJECUCIÓN PRESUPUESTARIA  ACUMULADA 2025</t>
  </si>
  <si>
    <t>EJECUCIÓN REAL</t>
  </si>
  <si>
    <t>EJECUCIÓN + COMPROMISO</t>
  </si>
  <si>
    <t>COMPROMETIDO Y DISPONIBLE PRESUPUESTARIO 2025</t>
  </si>
  <si>
    <t>DISPONIBLE PRESUPUESTARIO</t>
  </si>
  <si>
    <t>Subpartida</t>
  </si>
  <si>
    <t xml:space="preserve"> Indicador</t>
  </si>
  <si>
    <t>Actividad</t>
  </si>
  <si>
    <t>Centro de Costo</t>
  </si>
  <si>
    <t>Presupuesto Ordinario</t>
  </si>
  <si>
    <t>Modificaciones</t>
  </si>
  <si>
    <t>Modificaciones Locales</t>
  </si>
  <si>
    <t>Modificaciones Reprogramación</t>
  </si>
  <si>
    <t>Total Presupuesto</t>
  </si>
  <si>
    <t>Compromiso Provisional</t>
  </si>
  <si>
    <t>Compromiso Definitivo</t>
  </si>
  <si>
    <t>Gasto Real</t>
  </si>
  <si>
    <t>Disponible</t>
  </si>
  <si>
    <t>Porcentaje Ejecución</t>
  </si>
  <si>
    <t>SERVICIOS EN CIENCIAS ECONÓMICAS Y SOCIALES</t>
  </si>
  <si>
    <t>Secretaría Planificación Institucional y Sectorial Jefatura</t>
  </si>
  <si>
    <t>OTROS SERVICIOS DE GESTIÓN Y APOYO</t>
  </si>
  <si>
    <t>Cooperación Internacional</t>
  </si>
  <si>
    <t>Comunicación Institucional</t>
  </si>
  <si>
    <t>SERVICIOS DE TECNOLOGÍAS DE INFORMACIÓN</t>
  </si>
  <si>
    <t>EQUIPO DE COMUNICACIÓN</t>
  </si>
  <si>
    <t>EQUIPO DE CÓMPUTO</t>
  </si>
  <si>
    <t>Dirección Administrativa Financiera Jefatura</t>
  </si>
  <si>
    <t>RETRIBUCIÓN POR AÑOS SERVIDOS</t>
  </si>
  <si>
    <t>RESTRICCIÓN AL EJERCICIO LIBERAL DE LA PROFESIÓN</t>
  </si>
  <si>
    <t>00401-001-1112-1160-200</t>
  </si>
  <si>
    <t>CONTRIBUCIÓN PATRONAL SEGURO DE SALUD DE LA C.C.S.S.</t>
  </si>
  <si>
    <t>00405-001-1112-1160-200</t>
  </si>
  <si>
    <t>CONTRIBUCIÓN PATRONAL AL BANCO POPULAR Y DE DESARROLLO COMUNAL</t>
  </si>
  <si>
    <t>00501-001-1112-1160-200</t>
  </si>
  <si>
    <t>CONTRIBUCIÓN PATRONAL SEGURO DE PENSIONES DE LA C.C.S.S.</t>
  </si>
  <si>
    <t>00502-001-1112-1160-200</t>
  </si>
  <si>
    <t>APORTE PATRONAL AL RÉGIMEN OBLIGATORIO DE PENSIONES COMPLEMENTARIAS</t>
  </si>
  <si>
    <t>00503-001-1112-1160-200</t>
  </si>
  <si>
    <t>APORTE PATRONAL AL FONDO DE CAPITALIZACIÓN LABORAL</t>
  </si>
  <si>
    <t>00505-001-1112-1160-200</t>
  </si>
  <si>
    <t>ASOCIACION SOLIDARISTA DE EMPLEADOS DEL MINISTERIO DE CIENCIA Y TECNOLOGIA-ASEMICIT</t>
  </si>
  <si>
    <t>INFORMACIÓN</t>
  </si>
  <si>
    <t>60103-001-1310-1160-200</t>
  </si>
  <si>
    <t>C.C.S.S. CONTRIBUCIÓN ESTATAL AL SEGURO DE PENSIONES IP 200</t>
  </si>
  <si>
    <t>60103-001-1310-1160-201</t>
  </si>
  <si>
    <t>UNIVERSIDAD DE COSTA RICA</t>
  </si>
  <si>
    <t>60103-001-1310-1160-202</t>
  </si>
  <si>
    <t>C.C.S.S. CONTRIBUCIÓN ESTATAL AL SEGURO DE SALUD IP 202</t>
  </si>
  <si>
    <t>60103-001-1310-1160-210</t>
  </si>
  <si>
    <t>CONSEJO NACIONAL DE INVESTIGACIONES CIENTÍFICAS Y TECNOLÓGICAS (CONICIT).</t>
  </si>
  <si>
    <t>60103-001-1310-1160-211</t>
  </si>
  <si>
    <t>CONSEJO NACIONAL DE INVESTIGACIONES CIENTÍFICAS Y TECNOLÓGICAS(CONICIT)</t>
  </si>
  <si>
    <t>60103-001-1310-1160-212</t>
  </si>
  <si>
    <t>CONSEJO NACIONAL DE INVESTIGACIONES CIENTÍFICAS Y TECNOLÓGICAS (CONICIT)</t>
  </si>
  <si>
    <t>60103-001-1310-1160-214</t>
  </si>
  <si>
    <t>ACADEMIA NACIONAL DE CIENCIAS</t>
  </si>
  <si>
    <t>60103-001-1310-2134-205</t>
  </si>
  <si>
    <t>COMISION DE ENERGÍA ATÓMICA DE COSTA RICA</t>
  </si>
  <si>
    <t>60701-001-1330-2134-200</t>
  </si>
  <si>
    <t>ORGANIZACIÓN INTERNACIONAL DE ENERGÍA ATÓMICA</t>
  </si>
  <si>
    <t>Departamento de Recursos Humanos</t>
  </si>
  <si>
    <t>Departamento Proveeduría</t>
  </si>
  <si>
    <t>ÚTILES Y MATERIALES DE OFICINA Y CÓMPUTO</t>
  </si>
  <si>
    <t>PRODUCTOS DE PAPEL, CARTÓN E IMPRESOS</t>
  </si>
  <si>
    <t>Departamento de Servicios Generales Jefatura.</t>
  </si>
  <si>
    <t>SERVICIO DE ENERGÍA ELÉCTRICA</t>
  </si>
  <si>
    <t>TRANSPORTE DENTRO DEL PAÍS</t>
  </si>
  <si>
    <t>VIÁTICOS DENTRO DEL PAIS</t>
  </si>
  <si>
    <t>VIÁTICOS EN EL EXTERIOR</t>
  </si>
  <si>
    <t>MANTENIMIENTO Y REPARACIÓN DE EQUIPO DE TRANSPORTE</t>
  </si>
  <si>
    <t>MANTENIMIENTO Y REPARACIÓN DE OTROS EQUIPOS</t>
  </si>
  <si>
    <t>ÚTILES Y MATERIALES DE LIMPIEZA</t>
  </si>
  <si>
    <t>MANT. Y REP. DE EQUIPO DE CÓMPUTO Y SIST. DE INF.</t>
  </si>
  <si>
    <t>Unidad de Archivo Institucional.</t>
  </si>
  <si>
    <t>Dirección Investigación, Desarrollo e Innovación Jefatura .</t>
  </si>
  <si>
    <t>ACTIVIDADES DE CAPACITACIÓN</t>
  </si>
  <si>
    <t>SERVICIOS INFORMÁTICOS</t>
  </si>
  <si>
    <t>Departamento de Investigación en Ciencia y Tecnología Jefatura.</t>
  </si>
  <si>
    <t>Departamento de Innovación Jefatura.</t>
  </si>
  <si>
    <t>MAT. Y PROD. ELÉCTRICOS, TELEFÓNICOS Y DE CÓMPUTO</t>
  </si>
  <si>
    <t>MATERIALES Y PRODUCTOS DE PLÁSTICO</t>
  </si>
  <si>
    <t>OTROS ÚTILES, MATERIALES Y SUMINISTROS.</t>
  </si>
  <si>
    <t>MAQUINARIA Y EQUIPO PARA LA PRODUCCIÓN</t>
  </si>
  <si>
    <t>Dirección de Gobernanza Digital y Certificadores de Firma Digital Jefatura</t>
  </si>
  <si>
    <t>Departamento de Certificadores de Firma Digital</t>
  </si>
  <si>
    <t>ALQUILER DE EQUIPO DE CÓMPUTO</t>
  </si>
  <si>
    <t>Servicios Tecnológicos</t>
  </si>
  <si>
    <t>MANTENIMIENTO Y REPARACIÓN DE EQUIPO DE COMUNICAC.</t>
  </si>
  <si>
    <t>Evaluación y seguimiento de Proyectos</t>
  </si>
  <si>
    <t>00401-001-1112-2161-200</t>
  </si>
  <si>
    <t>00405-001-1112-2161-200</t>
  </si>
  <si>
    <t>00501-001-1112-2161-200</t>
  </si>
  <si>
    <t>00502-001-1112-2161-200</t>
  </si>
  <si>
    <t>00503-001-1112-2161-200</t>
  </si>
  <si>
    <t>60103-001-1310-2161-200</t>
  </si>
  <si>
    <t>60103-001-1310-2161-202</t>
  </si>
  <si>
    <t>60701-001-1330-2161-200</t>
  </si>
  <si>
    <t>UNIÓN INTERNACIONAL DE TELECOMUNICACIONES (UIT).</t>
  </si>
  <si>
    <t>60701-001-1330-2161-205</t>
  </si>
  <si>
    <t>COMISIÓN TECNICA REGIONAL DE TELECOMUNICACIONES (COMTELCA).</t>
  </si>
  <si>
    <t>Total Presupuesto.</t>
  </si>
  <si>
    <t>Disponible.</t>
  </si>
  <si>
    <t>% Ejecución</t>
  </si>
  <si>
    <t>COMPROMISO</t>
  </si>
  <si>
    <t>COMPROMISO.</t>
  </si>
  <si>
    <t>EJECUCIÓN POR CENTRO DE COSTO -  2025</t>
  </si>
  <si>
    <t>SUBPARTIDA</t>
  </si>
  <si>
    <t>AL 31/07/2025</t>
  </si>
  <si>
    <t>E-10102</t>
  </si>
  <si>
    <t>ALQUILER DE MAQUINARIA, EQUIPO Y MOBILIARIO</t>
  </si>
  <si>
    <t>COMPARATIVO DE EJECUCIÓN TOTAL</t>
  </si>
  <si>
    <t>JULIO 2025</t>
  </si>
  <si>
    <t>JULIO 2024</t>
  </si>
  <si>
    <t>10404-001-1120-1160-</t>
  </si>
  <si>
    <t>10499-001-1120-1160-</t>
  </si>
  <si>
    <t>10302-001-1120-1160-</t>
  </si>
  <si>
    <t>10307-001-1120-1160-</t>
  </si>
  <si>
    <t>20402-001-1120-1160-</t>
  </si>
  <si>
    <t>50103-280-2210-1160-</t>
  </si>
  <si>
    <t>50105-280-2210-1160-</t>
  </si>
  <si>
    <t>50199-280-2210-1160-</t>
  </si>
  <si>
    <t>00101-001-1111-1160-</t>
  </si>
  <si>
    <t>00201-001-1111-1160-</t>
  </si>
  <si>
    <t>00301-001-1111-1160-</t>
  </si>
  <si>
    <t>00302-001-1111-1160-</t>
  </si>
  <si>
    <t>00303-001-1111-1160-</t>
  </si>
  <si>
    <t>00304-001-1111-1160-</t>
  </si>
  <si>
    <t>00399-001-1111-1160-</t>
  </si>
  <si>
    <t>10301-001-1120-1160-</t>
  </si>
  <si>
    <t>19902-001-1120-1160-</t>
  </si>
  <si>
    <t>60301-001-1320-1160-</t>
  </si>
  <si>
    <t>60399-001-1320-1160-</t>
  </si>
  <si>
    <t>60601-001-1320-1160-</t>
  </si>
  <si>
    <t>10601-001-1120-1160-</t>
  </si>
  <si>
    <t>59903-280-2240-1160-</t>
  </si>
  <si>
    <t>10306-001-1120-1160-</t>
  </si>
  <si>
    <t>29901-001-1120-1160-</t>
  </si>
  <si>
    <t>29903-001-1120-1160-</t>
  </si>
  <si>
    <t>10101-001-1120-1160-</t>
  </si>
  <si>
    <t>10201-001-1120-1160-</t>
  </si>
  <si>
    <t>10202-001-1120-1160-</t>
  </si>
  <si>
    <t>10203-001-1120-1160-</t>
  </si>
  <si>
    <t>10204-001-1120-1160-</t>
  </si>
  <si>
    <t>10406-001-1120-1160-</t>
  </si>
  <si>
    <t>10501-001-1120-1160-</t>
  </si>
  <si>
    <t>10502-001-1120-1160-</t>
  </si>
  <si>
    <t>10503-001-1120-1160-</t>
  </si>
  <si>
    <t>10504-001-1120-1160-</t>
  </si>
  <si>
    <t>10805-001-1120-1160-</t>
  </si>
  <si>
    <t>10899-001-1120-1160-</t>
  </si>
  <si>
    <t>19905-001-1120-1160-</t>
  </si>
  <si>
    <t>20101-001-1120-1160-</t>
  </si>
  <si>
    <t>29904-001-1120-1160-</t>
  </si>
  <si>
    <t>29905-001-1120-1160-</t>
  </si>
  <si>
    <t>10808-001-1120-1160-</t>
  </si>
  <si>
    <t>50104-280-2210-1160-</t>
  </si>
  <si>
    <t>10701-001-1120-1160-</t>
  </si>
  <si>
    <t>10405-001-1120-1160-</t>
  </si>
  <si>
    <t>20304-001-1120-1160-</t>
  </si>
  <si>
    <t>20306-001-1120-1160-</t>
  </si>
  <si>
    <t>20401-001-1120-1160-</t>
  </si>
  <si>
    <t>29999-001-1120-1160-</t>
  </si>
  <si>
    <t>50101-280-2210-1160-</t>
  </si>
  <si>
    <t>Departamento de Promoción Social de la Ciencia, Tecnología e Innovación Jefatura</t>
  </si>
  <si>
    <t>Departamento de Alfabetización Digital Jefatura</t>
  </si>
  <si>
    <t>59903-280-2240-2161-</t>
  </si>
  <si>
    <t>10103-001-1120-1160-</t>
  </si>
  <si>
    <t>10806-001-1120-1160-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</si>
</sst>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₡&quot;* #,##0.00_-;\-&quot;₡&quot;* #,##0.00_-;_-&quot;₡&quot;* &quot;-&quot;??_-;_-@_-"/>
    <numFmt numFmtId="43" formatCode="_-* #,##0.00_-;\-* #,##0.00_-;_-* &quot;-&quot;??_-;_-@_-"/>
    <numFmt numFmtId="164" formatCode="0.0%"/>
    <numFmt numFmtId="165" formatCode="_(* #,##0.00_);_(* \(#,##0.00\);_(* &quot;-&quot;??_);_(@_)"/>
  </numFmts>
  <fonts count="3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3"/>
      <color theme="5" tint="0.39997558519241921"/>
      <name val="Arial"/>
      <family val="2"/>
    </font>
    <font>
      <b/>
      <sz val="13"/>
      <name val="Arial"/>
      <family val="2"/>
    </font>
    <font>
      <b/>
      <sz val="14"/>
      <color theme="5" tint="-0.249977111117893"/>
      <name val="Arial"/>
      <family val="2"/>
    </font>
    <font>
      <sz val="13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color rgb="FFFFFF00"/>
      <name val="Arial"/>
      <family val="2"/>
    </font>
    <font>
      <sz val="10"/>
      <name val="Arial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9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  <xf numFmtId="43" fontId="30" fillId="0" borderId="0" applyFont="0" applyFill="0" applyBorder="0" applyAlignment="0" applyProtection="0"/>
  </cellStyleXfs>
  <cellXfs count="57">
    <xf numFmtId="0" fontId="20" fillId="0" borderId="0" xfId="0" applyFont="1"/>
    <xf numFmtId="0" fontId="0" fillId="0" borderId="0" xfId="0"/>
    <xf numFmtId="0" fontId="0" fillId="33" borderId="10" xfId="0" applyFill="1" applyBorder="1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20" fillId="0" borderId="0" xfId="0" pivotButton="1" applyFont="1"/>
    <xf numFmtId="0" fontId="20" fillId="0" borderId="0" xfId="0" applyFont="1" applyAlignment="1">
      <alignment horizontal="left"/>
    </xf>
    <xf numFmtId="4" fontId="20" fillId="0" borderId="0" xfId="0" applyNumberFormat="1" applyFont="1"/>
    <xf numFmtId="10" fontId="20" fillId="0" borderId="0" xfId="0" applyNumberFormat="1" applyFont="1"/>
    <xf numFmtId="0" fontId="20" fillId="0" borderId="0" xfId="0" applyFont="1" applyAlignment="1">
      <alignment horizontal="left" indent="1"/>
    </xf>
    <xf numFmtId="164" fontId="20" fillId="0" borderId="0" xfId="0" applyNumberFormat="1" applyFont="1"/>
    <xf numFmtId="0" fontId="21" fillId="35" borderId="10" xfId="0" applyFont="1" applyFill="1" applyBorder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9" fontId="22" fillId="0" borderId="0" xfId="0" applyNumberFormat="1" applyFont="1" applyAlignment="1">
      <alignment horizontal="center"/>
    </xf>
    <xf numFmtId="0" fontId="20" fillId="0" borderId="0" xfId="0" pivotButton="1" applyFont="1" applyAlignment="1">
      <alignment horizontal="center"/>
    </xf>
    <xf numFmtId="0" fontId="20" fillId="0" borderId="0" xfId="0" applyFont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164" fontId="25" fillId="36" borderId="0" xfId="0" applyNumberFormat="1" applyFont="1" applyFill="1" applyAlignment="1">
      <alignment horizontal="right" vertical="center"/>
    </xf>
    <xf numFmtId="0" fontId="20" fillId="34" borderId="0" xfId="0" applyFont="1" applyFill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3" fillId="0" borderId="0" xfId="0" applyFont="1"/>
    <xf numFmtId="0" fontId="26" fillId="0" borderId="0" xfId="0" applyFont="1" applyAlignment="1">
      <alignment horizontal="center" vertical="center"/>
    </xf>
    <xf numFmtId="0" fontId="26" fillId="0" borderId="0" xfId="0" pivotButton="1" applyFont="1" applyAlignment="1">
      <alignment horizontal="center" vertical="center"/>
    </xf>
    <xf numFmtId="0" fontId="2" fillId="0" borderId="0" xfId="43"/>
    <xf numFmtId="0" fontId="21" fillId="33" borderId="10" xfId="0" applyFont="1" applyFill="1" applyBorder="1"/>
    <xf numFmtId="0" fontId="20" fillId="0" borderId="0" xfId="0" applyFont="1" applyAlignment="1">
      <alignment horizontal="center" vertical="center"/>
    </xf>
    <xf numFmtId="4" fontId="0" fillId="35" borderId="0" xfId="0" applyNumberFormat="1" applyFill="1" applyAlignment="1">
      <alignment horizontal="right"/>
    </xf>
    <xf numFmtId="10" fontId="0" fillId="35" borderId="0" xfId="1" applyNumberFormat="1" applyFont="1" applyFill="1" applyAlignment="1">
      <alignment horizontal="right"/>
    </xf>
    <xf numFmtId="0" fontId="0" fillId="35" borderId="0" xfId="0" applyFill="1"/>
    <xf numFmtId="0" fontId="22" fillId="0" borderId="0" xfId="0" applyFont="1" applyAlignment="1">
      <alignment horizontal="center" vertical="center"/>
    </xf>
    <xf numFmtId="0" fontId="20" fillId="0" borderId="0" xfId="0" pivotButton="1" applyFont="1" applyAlignment="1">
      <alignment horizontal="center" vertical="center"/>
    </xf>
    <xf numFmtId="0" fontId="20" fillId="0" borderId="0" xfId="0" pivotButton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9" fontId="22" fillId="0" borderId="0" xfId="0" applyNumberFormat="1" applyFont="1" applyAlignment="1">
      <alignment horizontal="center" vertical="center" wrapText="1"/>
    </xf>
    <xf numFmtId="0" fontId="23" fillId="38" borderId="0" xfId="0" applyFont="1" applyFill="1" applyAlignment="1">
      <alignment horizontal="center"/>
    </xf>
    <xf numFmtId="0" fontId="20" fillId="38" borderId="0" xfId="0" applyFont="1" applyFill="1"/>
    <xf numFmtId="4" fontId="0" fillId="39" borderId="0" xfId="0" applyNumberFormat="1" applyFill="1" applyAlignment="1">
      <alignment horizontal="right"/>
    </xf>
    <xf numFmtId="43" fontId="0" fillId="0" borderId="0" xfId="68" applyFont="1"/>
    <xf numFmtId="43" fontId="20" fillId="0" borderId="0" xfId="68" applyFont="1"/>
    <xf numFmtId="0" fontId="23" fillId="34" borderId="0" xfId="0" applyFont="1" applyFill="1" applyAlignment="1">
      <alignment horizontal="center"/>
    </xf>
    <xf numFmtId="0" fontId="24" fillId="37" borderId="0" xfId="0" applyFont="1" applyFill="1" applyAlignment="1">
      <alignment horizontal="center" vertical="center"/>
    </xf>
    <xf numFmtId="0" fontId="24" fillId="40" borderId="11" xfId="0" applyFont="1" applyFill="1" applyBorder="1" applyAlignment="1">
      <alignment horizontal="center"/>
    </xf>
    <xf numFmtId="0" fontId="24" fillId="40" borderId="12" xfId="0" applyFont="1" applyFill="1" applyBorder="1" applyAlignment="1">
      <alignment horizontal="center"/>
    </xf>
    <xf numFmtId="0" fontId="24" fillId="40" borderId="13" xfId="0" applyFont="1" applyFill="1" applyBorder="1" applyAlignment="1">
      <alignment horizontal="center"/>
    </xf>
    <xf numFmtId="49" fontId="24" fillId="41" borderId="14" xfId="0" applyNumberFormat="1" applyFont="1" applyFill="1" applyBorder="1" applyAlignment="1">
      <alignment horizontal="center"/>
    </xf>
    <xf numFmtId="49" fontId="24" fillId="41" borderId="15" xfId="0" applyNumberFormat="1" applyFont="1" applyFill="1" applyBorder="1" applyAlignment="1">
      <alignment horizontal="center"/>
    </xf>
    <xf numFmtId="49" fontId="24" fillId="41" borderId="16" xfId="0" applyNumberFormat="1" applyFont="1" applyFill="1" applyBorder="1" applyAlignment="1">
      <alignment horizontal="center"/>
    </xf>
    <xf numFmtId="10" fontId="29" fillId="38" borderId="17" xfId="0" applyNumberFormat="1" applyFont="1" applyFill="1" applyBorder="1" applyAlignment="1">
      <alignment horizontal="center" vertical="center"/>
    </xf>
    <xf numFmtId="0" fontId="29" fillId="38" borderId="0" xfId="0" applyFont="1" applyFill="1" applyAlignment="1">
      <alignment horizontal="center" vertical="center"/>
    </xf>
    <xf numFmtId="0" fontId="29" fillId="38" borderId="18" xfId="0" applyFont="1" applyFill="1" applyBorder="1" applyAlignment="1">
      <alignment horizontal="center" vertical="center"/>
    </xf>
    <xf numFmtId="0" fontId="29" fillId="38" borderId="19" xfId="0" applyFont="1" applyFill="1" applyBorder="1" applyAlignment="1">
      <alignment horizontal="center" vertical="center"/>
    </xf>
    <xf numFmtId="10" fontId="29" fillId="38" borderId="11" xfId="0" applyNumberFormat="1" applyFont="1" applyFill="1" applyBorder="1" applyAlignment="1">
      <alignment horizontal="center" vertical="center"/>
    </xf>
    <xf numFmtId="0" fontId="29" fillId="38" borderId="13" xfId="0" applyFont="1" applyFill="1" applyBorder="1" applyAlignment="1">
      <alignment horizontal="center" vertical="center"/>
    </xf>
    <xf numFmtId="0" fontId="29" fillId="38" borderId="2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69">
    <cellStyle name="20% - Énfasis1" xfId="20" builtinId="30" customBuiltin="1"/>
    <cellStyle name="20% - Énfasis1 2" xfId="45" xr:uid="{84A8D3A2-AAEF-4796-BD11-3D8DE0160376}"/>
    <cellStyle name="20% - Énfasis2" xfId="24" builtinId="34" customBuiltin="1"/>
    <cellStyle name="20% - Énfasis2 2" xfId="48" xr:uid="{3A0707F4-4A0D-47BE-BEAD-B2E0865DA069}"/>
    <cellStyle name="20% - Énfasis3" xfId="28" builtinId="38" customBuiltin="1"/>
    <cellStyle name="20% - Énfasis3 2" xfId="51" xr:uid="{CE8A6A35-48BF-4115-8AD2-816D873EDA34}"/>
    <cellStyle name="20% - Énfasis4" xfId="32" builtinId="42" customBuiltin="1"/>
    <cellStyle name="20% - Énfasis4 2" xfId="54" xr:uid="{ADFAC2C7-7928-4903-90C8-F0110BDC801A}"/>
    <cellStyle name="20% - Énfasis5" xfId="36" builtinId="46" customBuiltin="1"/>
    <cellStyle name="20% - Énfasis5 2" xfId="57" xr:uid="{357BF0A6-4C35-423C-8497-BD7CE8AFD88D}"/>
    <cellStyle name="20% - Énfasis6" xfId="40" builtinId="50" customBuiltin="1"/>
    <cellStyle name="20% - Énfasis6 2" xfId="60" xr:uid="{A6AC91C5-2946-4FC2-A5EB-E4E9BC9C0C6A}"/>
    <cellStyle name="40% - Énfasis1" xfId="21" builtinId="31" customBuiltin="1"/>
    <cellStyle name="40% - Énfasis1 2" xfId="46" xr:uid="{E5E3EF85-FADC-4CFC-B6BC-44E21439FB82}"/>
    <cellStyle name="40% - Énfasis2" xfId="25" builtinId="35" customBuiltin="1"/>
    <cellStyle name="40% - Énfasis2 2" xfId="49" xr:uid="{1A5AC4CB-08C6-40F8-83C7-0A31F003F786}"/>
    <cellStyle name="40% - Énfasis3" xfId="29" builtinId="39" customBuiltin="1"/>
    <cellStyle name="40% - Énfasis3 2" xfId="52" xr:uid="{CF6F6BDB-E3B7-4B2B-B779-C830A0F268B2}"/>
    <cellStyle name="40% - Énfasis4" xfId="33" builtinId="43" customBuiltin="1"/>
    <cellStyle name="40% - Énfasis4 2" xfId="55" xr:uid="{03810D7E-442C-4083-B2D0-3C2C9DFEAC56}"/>
    <cellStyle name="40% - Énfasis5" xfId="37" builtinId="47" customBuiltin="1"/>
    <cellStyle name="40% - Énfasis5 2" xfId="58" xr:uid="{D1ABEA26-ABC6-4C3D-9E9F-CD7F0FB56A55}"/>
    <cellStyle name="40% - Énfasis6" xfId="41" builtinId="51" customBuiltin="1"/>
    <cellStyle name="40% - Énfasis6 2" xfId="61" xr:uid="{D369C076-3653-44C0-92E3-C0CF6DF59357}"/>
    <cellStyle name="60% - Énfasis1" xfId="22" builtinId="32" customBuiltin="1"/>
    <cellStyle name="60% - Énfasis1 2" xfId="47" xr:uid="{117ECCDD-76B7-4047-9F5A-9219908D8434}"/>
    <cellStyle name="60% - Énfasis2" xfId="26" builtinId="36" customBuiltin="1"/>
    <cellStyle name="60% - Énfasis2 2" xfId="50" xr:uid="{E15F5FFA-B728-47E5-B394-C9C423A03C04}"/>
    <cellStyle name="60% - Énfasis3" xfId="30" builtinId="40" customBuiltin="1"/>
    <cellStyle name="60% - Énfasis3 2" xfId="53" xr:uid="{8D327138-BEDF-422A-A23C-1491DDB51C0C}"/>
    <cellStyle name="60% - Énfasis4" xfId="34" builtinId="44" customBuiltin="1"/>
    <cellStyle name="60% - Énfasis4 2" xfId="56" xr:uid="{D6B92DB7-0D1A-47F4-A555-576B874A8EF0}"/>
    <cellStyle name="60% - Énfasis5" xfId="38" builtinId="48" customBuiltin="1"/>
    <cellStyle name="60% - Énfasis5 2" xfId="59" xr:uid="{BC1C2E32-AFC5-442D-ADFE-E39997ADC567}"/>
    <cellStyle name="60% - Énfasis6" xfId="42" builtinId="52" customBuiltin="1"/>
    <cellStyle name="60% - Énfasis6 2" xfId="62" xr:uid="{DB97C746-0B72-49F9-A0AE-91AE7B128F68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68" builtinId="3"/>
    <cellStyle name="Millares 2" xfId="64" xr:uid="{E4BAE45A-8333-4FAD-93E0-EC714E605C1D}"/>
    <cellStyle name="Moneda 2" xfId="67" xr:uid="{EE962CE1-69D3-410F-B9ED-B55263FED0A2}"/>
    <cellStyle name="Neutral" xfId="9" builtinId="28" customBuiltin="1"/>
    <cellStyle name="Normal" xfId="0" builtinId="0"/>
    <cellStyle name="Normal 2" xfId="43" xr:uid="{B91FF53A-000A-4FDB-9D20-90C732FE31A6}"/>
    <cellStyle name="Normal 3" xfId="63" xr:uid="{D98221EF-C8B9-4DCA-9C33-6DF5573ECFD7}"/>
    <cellStyle name="Normal 3 2" xfId="66" xr:uid="{C7DA05ED-7034-4137-A8BB-087378AD0092}"/>
    <cellStyle name="Notas" xfId="16" builtinId="10" customBuiltin="1"/>
    <cellStyle name="Notas 2" xfId="44" xr:uid="{1416FED4-3A70-4127-B582-ADFD9D26A08F}"/>
    <cellStyle name="Porcentaje" xfId="1" builtinId="5"/>
    <cellStyle name="Porcentaje 2" xfId="65" xr:uid="{C2DF12F6-8E7A-4174-B2D1-DE2BF80E1620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9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sz val="13"/>
      </font>
    </dxf>
    <dxf>
      <font>
        <sz val="13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numFmt numFmtId="14" formatCode="0.00%"/>
    </dxf>
    <dxf>
      <alignment vertical="center"/>
    </dxf>
    <dxf>
      <alignment horizontal="center"/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font>
        <color theme="5" tint="-0.249977111117893"/>
      </font>
    </dxf>
    <dxf>
      <fill>
        <patternFill>
          <bgColor theme="9" tint="0.79998168889431442"/>
        </patternFill>
      </fill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color theme="5"/>
      </font>
    </dxf>
    <dxf>
      <fill>
        <patternFill patternType="solid">
          <bgColor theme="4"/>
        </patternFill>
      </fill>
    </dxf>
    <dxf>
      <font>
        <sz val="14"/>
      </font>
    </dxf>
    <dxf>
      <font>
        <b/>
        <family val="2"/>
      </font>
    </dxf>
    <dxf>
      <font>
        <b/>
        <family val="2"/>
      </font>
    </dxf>
    <dxf>
      <alignment horizontal="center"/>
    </dxf>
    <dxf>
      <numFmt numFmtId="13" formatCode="0%"/>
    </dxf>
    <dxf>
      <numFmt numFmtId="164" formatCode="0.0%"/>
    </dxf>
    <dxf>
      <alignment vertical="center"/>
    </dxf>
    <dxf>
      <alignment vertical="center"/>
    </dxf>
    <dxf>
      <font>
        <color theme="5" tint="-0.249977111117893"/>
      </font>
    </dxf>
    <dxf>
      <fill>
        <patternFill>
          <bgColor theme="9" tint="0.79998168889431442"/>
        </patternFill>
      </fill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b/>
      </font>
    </dxf>
    <dxf>
      <font>
        <color theme="5"/>
      </font>
    </dxf>
    <dxf>
      <fill>
        <patternFill patternType="solid">
          <bgColor theme="4"/>
        </patternFill>
      </fill>
    </dxf>
    <dxf>
      <font>
        <sz val="14"/>
      </font>
    </dxf>
    <dxf>
      <font>
        <b/>
        <family val="2"/>
      </font>
    </dxf>
    <dxf>
      <alignment horizontal="center"/>
    </dxf>
    <dxf>
      <numFmt numFmtId="164" formatCode="0.0%"/>
    </dxf>
    <dxf>
      <font>
        <color theme="5" tint="-0.249977111117893"/>
      </font>
    </dxf>
    <dxf>
      <fill>
        <patternFill>
          <bgColor theme="9" tint="0.79998168889431442"/>
        </patternFill>
      </fill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color theme="5"/>
      </font>
    </dxf>
    <dxf>
      <fill>
        <patternFill patternType="solid">
          <bgColor theme="4"/>
        </patternFill>
      </fill>
    </dxf>
    <dxf>
      <font>
        <sz val="14"/>
      </font>
    </dxf>
    <dxf>
      <font>
        <b/>
        <family val="2"/>
      </font>
    </dxf>
    <dxf>
      <font>
        <b/>
        <family val="2"/>
      </font>
    </dxf>
    <dxf>
      <alignment horizontal="center"/>
    </dxf>
    <dxf>
      <numFmt numFmtId="13" formatCode="0%"/>
    </dxf>
    <dxf>
      <numFmt numFmtId="164" formatCode="0.0%"/>
    </dxf>
    <dxf>
      <font>
        <color theme="5" tint="-0.249977111117893"/>
      </font>
    </dxf>
    <dxf>
      <fill>
        <patternFill>
          <bgColor theme="9" tint="0.79998168889431442"/>
        </patternFill>
      </fill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b/>
      </font>
    </dxf>
    <dxf>
      <font>
        <color theme="5"/>
      </font>
    </dxf>
    <dxf>
      <fill>
        <patternFill patternType="solid">
          <bgColor theme="4"/>
        </patternFill>
      </fill>
    </dxf>
    <dxf>
      <font>
        <sz val="14"/>
      </font>
    </dxf>
    <dxf>
      <font>
        <b/>
        <family val="2"/>
      </font>
    </dxf>
    <dxf>
      <alignment horizontal="center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07/relationships/slicerCache" Target="slicerCaches/slicerCache3.xml"/><Relationship Id="rId18" Type="http://schemas.microsoft.com/office/2007/relationships/slicerCache" Target="slicerCaches/slicerCache8.xml"/><Relationship Id="rId3" Type="http://schemas.openxmlformats.org/officeDocument/2006/relationships/worksheet" Target="worksheets/sheet3.xml"/><Relationship Id="rId21" Type="http://schemas.microsoft.com/office/2007/relationships/slicerCache" Target="slicerCaches/slicerCache11.xml"/><Relationship Id="rId7" Type="http://schemas.openxmlformats.org/officeDocument/2006/relationships/externalLink" Target="externalLinks/externalLink1.xml"/><Relationship Id="rId12" Type="http://schemas.microsoft.com/office/2007/relationships/slicerCache" Target="slicerCaches/slicerCache2.xml"/><Relationship Id="rId17" Type="http://schemas.microsoft.com/office/2007/relationships/slicerCache" Target="slicerCaches/slicerCache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07/relationships/slicerCache" Target="slicerCaches/slicerCache6.xml"/><Relationship Id="rId20" Type="http://schemas.microsoft.com/office/2007/relationships/slicerCache" Target="slicerCaches/slicerCache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07/relationships/slicerCache" Target="slicerCaches/slicerCache5.xml"/><Relationship Id="rId23" Type="http://schemas.openxmlformats.org/officeDocument/2006/relationships/styles" Target="styles.xml"/><Relationship Id="rId10" Type="http://schemas.openxmlformats.org/officeDocument/2006/relationships/pivotCacheDefinition" Target="pivotCache/pivotCacheDefinition3.xml"/><Relationship Id="rId19" Type="http://schemas.microsoft.com/office/2007/relationships/slicerCache" Target="slicerCaches/slicerCache9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microsoft.com/office/2007/relationships/slicerCache" Target="slicerCaches/slicerCache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JULIO.xlsx]EJECUCIÓN V.1!TablaDinámica6</c:name>
    <c:fmtId val="4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'EJECUCIÓN V.1'!$V$2</c:f>
              <c:strCache>
                <c:ptCount val="1"/>
                <c:pt idx="0">
                  <c:v>PRESUPUESTO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V.1'!$U$3:$U$5</c:f>
              <c:multiLvlStrCache>
                <c:ptCount val="1"/>
                <c:lvl>
                  <c:pt idx="0">
                    <c:v>E-10501</c:v>
                  </c:pt>
                </c:lvl>
                <c:lvl>
                  <c:pt idx="0">
                    <c:v>SUBPARTIDA</c:v>
                  </c:pt>
                </c:lvl>
              </c:multiLvlStrCache>
            </c:multiLvlStrRef>
          </c:cat>
          <c:val>
            <c:numRef>
              <c:f>'EJECUCIÓN V.1'!$V$3:$V$5</c:f>
              <c:numCache>
                <c:formatCode>#,##0.00</c:formatCode>
                <c:ptCount val="1"/>
                <c:pt idx="0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ED-4216-81AF-F46D94A46D00}"/>
            </c:ext>
          </c:extLst>
        </c:ser>
        <c:ser>
          <c:idx val="1"/>
          <c:order val="1"/>
          <c:tx>
            <c:strRef>
              <c:f>'EJECUCIÓN V.1'!$W$2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V.1'!$U$3:$U$5</c:f>
              <c:multiLvlStrCache>
                <c:ptCount val="1"/>
                <c:lvl>
                  <c:pt idx="0">
                    <c:v>E-10501</c:v>
                  </c:pt>
                </c:lvl>
                <c:lvl>
                  <c:pt idx="0">
                    <c:v>SUBPARTIDA</c:v>
                  </c:pt>
                </c:lvl>
              </c:multiLvlStrCache>
            </c:multiLvlStrRef>
          </c:cat>
          <c:val>
            <c:numRef>
              <c:f>'EJECUCIÓN V.1'!$W$3:$W$5</c:f>
              <c:numCache>
                <c:formatCode>#,##0.00</c:formatCode>
                <c:ptCount val="1"/>
                <c:pt idx="0">
                  <c:v>11150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ED-4216-81AF-F46D94A46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9837744"/>
        <c:axId val="849838224"/>
        <c:axId val="0"/>
      </c:bar3DChart>
      <c:catAx>
        <c:axId val="8498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9838224"/>
        <c:crosses val="autoZero"/>
        <c:auto val="1"/>
        <c:lblAlgn val="ctr"/>
        <c:lblOffset val="100"/>
        <c:noMultiLvlLbl val="0"/>
      </c:catAx>
      <c:valAx>
        <c:axId val="8498382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crossAx val="84983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954812349487235"/>
          <c:y val="0.16138917523888902"/>
          <c:w val="0.17650699993489335"/>
          <c:h val="0.222744008210046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JULIO.xlsx]EJECUCIÓN V.1!TablaDinámica7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  <a:sp3d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041666666666668E-2"/>
          <c:y val="0.14249781277340332"/>
          <c:w val="0.72668758202099737"/>
          <c:h val="0.581964858559346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'EJECUCIÓN V.1'!$S$2</c:f>
              <c:strCache>
                <c:ptCount val="1"/>
                <c:pt idx="0">
                  <c:v>PRESUPUESTO.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V.1'!$R$3:$R$5</c:f>
              <c:multiLvlStrCache>
                <c:ptCount val="1"/>
                <c:lvl>
                  <c:pt idx="0">
                    <c:v>E-10501</c:v>
                  </c:pt>
                </c:lvl>
                <c:lvl>
                  <c:pt idx="0">
                    <c:v>SUBPARTIDA</c:v>
                  </c:pt>
                </c:lvl>
              </c:multiLvlStrCache>
            </c:multiLvlStrRef>
          </c:cat>
          <c:val>
            <c:numRef>
              <c:f>'EJECUCIÓN V.1'!$S$3:$S$5</c:f>
              <c:numCache>
                <c:formatCode>#,##0.00</c:formatCode>
                <c:ptCount val="1"/>
                <c:pt idx="0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8-4C54-B8E3-3E0151047887}"/>
            </c:ext>
          </c:extLst>
        </c:ser>
        <c:ser>
          <c:idx val="1"/>
          <c:order val="1"/>
          <c:tx>
            <c:strRef>
              <c:f>'EJECUCIÓN V.1'!$T$2</c:f>
              <c:strCache>
                <c:ptCount val="1"/>
                <c:pt idx="0">
                  <c:v>DEVENGADO +COMPROMETIDO.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V.1'!$R$3:$R$5</c:f>
              <c:multiLvlStrCache>
                <c:ptCount val="1"/>
                <c:lvl>
                  <c:pt idx="0">
                    <c:v>E-10501</c:v>
                  </c:pt>
                </c:lvl>
                <c:lvl>
                  <c:pt idx="0">
                    <c:v>SUBPARTIDA</c:v>
                  </c:pt>
                </c:lvl>
              </c:multiLvlStrCache>
            </c:multiLvlStrRef>
          </c:cat>
          <c:val>
            <c:numRef>
              <c:f>'EJECUCIÓN V.1'!$T$3:$T$5</c:f>
              <c:numCache>
                <c:formatCode>#,##0.00</c:formatCode>
                <c:ptCount val="1"/>
                <c:pt idx="0">
                  <c:v>24625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8-4C54-B8E3-3E0151047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68742832"/>
        <c:axId val="868742352"/>
        <c:axId val="0"/>
      </c:bar3DChart>
      <c:catAx>
        <c:axId val="86874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8742352"/>
        <c:crosses val="autoZero"/>
        <c:auto val="1"/>
        <c:lblAlgn val="ctr"/>
        <c:lblOffset val="100"/>
        <c:noMultiLvlLbl val="0"/>
      </c:catAx>
      <c:valAx>
        <c:axId val="8687423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86874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25955171796709"/>
          <c:y val="0.13361147564887724"/>
          <c:w val="0.22833135737294202"/>
          <c:h val="0.427221128608923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JULIO.xlsx]EJECUCIÓN !TablaDinámica6</c:name>
    <c:fmtId val="4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EJECUCIÓN</a:t>
            </a:r>
            <a:r>
              <a:rPr lang="es-ES" baseline="0"/>
              <a:t> 2025</a:t>
            </a:r>
            <a:endParaRPr lang="es-ES"/>
          </a:p>
        </c:rich>
      </c:tx>
      <c:overlay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'EJECUCIÓN '!$V$18</c:f>
              <c:strCache>
                <c:ptCount val="1"/>
                <c:pt idx="0">
                  <c:v>PRESUPUESTO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'!$U$19:$U$24</c:f>
              <c:multiLvlStrCache>
                <c:ptCount val="4"/>
                <c:lvl>
                  <c:pt idx="0">
                    <c:v>E-0</c:v>
                  </c:pt>
                  <c:pt idx="1">
                    <c:v>E-1</c:v>
                  </c:pt>
                  <c:pt idx="2">
                    <c:v>E-6</c:v>
                  </c:pt>
                  <c:pt idx="3">
                    <c:v>E-7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'EJECUCIÓN '!$V$19:$V$24</c:f>
              <c:numCache>
                <c:formatCode>#,##0.00</c:formatCode>
                <c:ptCount val="4"/>
                <c:pt idx="0">
                  <c:v>273438598.06999999</c:v>
                </c:pt>
                <c:pt idx="1">
                  <c:v>59110150.950000003</c:v>
                </c:pt>
                <c:pt idx="2">
                  <c:v>28752799.57</c:v>
                </c:pt>
                <c:pt idx="3">
                  <c:v>2136789484.3699999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5-441C-9746-8F6B3E71F8C7}"/>
            </c:ext>
          </c:extLst>
        </c:ser>
        <c:ser>
          <c:idx val="1"/>
          <c:order val="1"/>
          <c:tx>
            <c:strRef>
              <c:f>'EJECUCIÓN '!$W$18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'!$U$19:$U$24</c:f>
              <c:multiLvlStrCache>
                <c:ptCount val="4"/>
                <c:lvl>
                  <c:pt idx="0">
                    <c:v>E-0</c:v>
                  </c:pt>
                  <c:pt idx="1">
                    <c:v>E-1</c:v>
                  </c:pt>
                  <c:pt idx="2">
                    <c:v>E-6</c:v>
                  </c:pt>
                  <c:pt idx="3">
                    <c:v>E-7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'EJECUCIÓN '!$W$19:$W$24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20641581.93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5-441C-9746-8F6B3E71F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9837744"/>
        <c:axId val="849838224"/>
        <c:axId val="0"/>
      </c:bar3DChart>
      <c:catAx>
        <c:axId val="8498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9838224"/>
        <c:crosses val="autoZero"/>
        <c:auto val="1"/>
        <c:lblAlgn val="ctr"/>
        <c:lblOffset val="100"/>
        <c:noMultiLvlLbl val="0"/>
      </c:catAx>
      <c:valAx>
        <c:axId val="8498382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crossAx val="84983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954812349487235"/>
          <c:y val="0.16138917523888902"/>
          <c:w val="0.17650699993489335"/>
          <c:h val="0.222744008210046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JULIO.xlsx]EJECUCIÓN !TablaDinámica7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EJECUCIÓN</a:t>
            </a:r>
            <a:r>
              <a:rPr lang="es-ES" baseline="0"/>
              <a:t> + COMPROMISO</a:t>
            </a:r>
            <a:endParaRPr lang="es-ES"/>
          </a:p>
        </c:rich>
      </c:tx>
      <c:layout>
        <c:manualLayout>
          <c:xMode val="edge"/>
          <c:yMode val="edge"/>
          <c:x val="0.46043831938016916"/>
          <c:y val="3.0704382060938035E-2"/>
        </c:manualLayout>
      </c:layout>
      <c:overlay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  <a:sp3d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041666666666668E-2"/>
          <c:y val="0.14249781277340332"/>
          <c:w val="0.72668758202099737"/>
          <c:h val="0.581964858559346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'EJECUCIÓN '!$S$18</c:f>
              <c:strCache>
                <c:ptCount val="1"/>
                <c:pt idx="0">
                  <c:v>PRESUPUESTO.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'!$R$19:$R$24</c:f>
              <c:multiLvlStrCache>
                <c:ptCount val="4"/>
                <c:lvl>
                  <c:pt idx="0">
                    <c:v>E-0</c:v>
                  </c:pt>
                  <c:pt idx="1">
                    <c:v>E-1</c:v>
                  </c:pt>
                  <c:pt idx="2">
                    <c:v>E-6</c:v>
                  </c:pt>
                  <c:pt idx="3">
                    <c:v>E-7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'EJECUCIÓN '!$S$19:$S$24</c:f>
              <c:numCache>
                <c:formatCode>#,##0.00</c:formatCode>
                <c:ptCount val="4"/>
                <c:pt idx="0">
                  <c:v>273438598.06999999</c:v>
                </c:pt>
                <c:pt idx="1">
                  <c:v>59110150.950000003</c:v>
                </c:pt>
                <c:pt idx="2">
                  <c:v>28752799.57</c:v>
                </c:pt>
                <c:pt idx="3">
                  <c:v>2136789484.3699999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E-4A4F-9E2F-E69A528D6473}"/>
            </c:ext>
          </c:extLst>
        </c:ser>
        <c:ser>
          <c:idx val="1"/>
          <c:order val="1"/>
          <c:tx>
            <c:strRef>
              <c:f>'EJECUCIÓN '!$T$18</c:f>
              <c:strCache>
                <c:ptCount val="1"/>
                <c:pt idx="0">
                  <c:v>DEVENGADO +COMPROMETIDO.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'!$R$19:$R$24</c:f>
              <c:multiLvlStrCache>
                <c:ptCount val="4"/>
                <c:lvl>
                  <c:pt idx="0">
                    <c:v>E-0</c:v>
                  </c:pt>
                  <c:pt idx="1">
                    <c:v>E-1</c:v>
                  </c:pt>
                  <c:pt idx="2">
                    <c:v>E-6</c:v>
                  </c:pt>
                  <c:pt idx="3">
                    <c:v>E-7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'EJECUCIÓN '!$T$19:$T$24</c:f>
              <c:numCache>
                <c:formatCode>#,##0.00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743500512.68999994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E-4A4F-9E2F-E69A528D6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68742832"/>
        <c:axId val="868742352"/>
        <c:axId val="0"/>
      </c:bar3DChart>
      <c:catAx>
        <c:axId val="86874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8742352"/>
        <c:crosses val="autoZero"/>
        <c:auto val="1"/>
        <c:lblAlgn val="ctr"/>
        <c:lblOffset val="100"/>
        <c:noMultiLvlLbl val="0"/>
      </c:catAx>
      <c:valAx>
        <c:axId val="8687423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86874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801354738972515"/>
          <c:y val="0.28759699874472211"/>
          <c:w val="0.22833135737294202"/>
          <c:h val="0.427221128608923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JULIO.xlsx]COMPROMISO Y DISPONIBLE!TablaDinámica1</c:name>
    <c:fmtId val="42"/>
  </c:pivotSource>
  <c:chart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'COMPROMISO Y DISPONIBLE'!$F$7</c:f>
              <c:strCache>
                <c:ptCount val="1"/>
                <c:pt idx="0">
                  <c:v>PRESUPUESTO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multiLvlStrRef>
              <c:f>'COMPROMISO Y DISPONIBLE'!$E$8:$E$14</c:f>
              <c:multiLvlStrCache>
                <c:ptCount val="5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E-5</c:v>
                  </c:pt>
                  <c:pt idx="4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'COMPROMISO Y DISPONIBLE'!$F$8:$F$14</c:f>
              <c:numCache>
                <c:formatCode>#,##0.00</c:formatCode>
                <c:ptCount val="5"/>
                <c:pt idx="0">
                  <c:v>3452133441</c:v>
                </c:pt>
                <c:pt idx="1">
                  <c:v>1307431625</c:v>
                </c:pt>
                <c:pt idx="2">
                  <c:v>89137033</c:v>
                </c:pt>
                <c:pt idx="3">
                  <c:v>1022514282</c:v>
                </c:pt>
                <c:pt idx="4">
                  <c:v>1974844257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E-4564-86B8-025C9746DCE7}"/>
            </c:ext>
          </c:extLst>
        </c:ser>
        <c:ser>
          <c:idx val="1"/>
          <c:order val="1"/>
          <c:tx>
            <c:strRef>
              <c:f>'COMPROMISO Y DISPONIBLE'!$G$7</c:f>
              <c:strCache>
                <c:ptCount val="1"/>
                <c:pt idx="0">
                  <c:v>COMPROMISO.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multiLvlStrRef>
              <c:f>'COMPROMISO Y DISPONIBLE'!$E$8:$E$14</c:f>
              <c:multiLvlStrCache>
                <c:ptCount val="5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E-5</c:v>
                  </c:pt>
                  <c:pt idx="4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'COMPROMISO Y DISPONIBLE'!$G$8:$G$14</c:f>
              <c:numCache>
                <c:formatCode>#,##0.00</c:formatCode>
                <c:ptCount val="5"/>
                <c:pt idx="0">
                  <c:v>278111161.75</c:v>
                </c:pt>
                <c:pt idx="1">
                  <c:v>530515065.66000003</c:v>
                </c:pt>
                <c:pt idx="2">
                  <c:v>50261383.140000001</c:v>
                </c:pt>
                <c:pt idx="3">
                  <c:v>795987467.18999994</c:v>
                </c:pt>
                <c:pt idx="4">
                  <c:v>369515634.70999998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5E-4564-86B8-025C9746DCE7}"/>
            </c:ext>
          </c:extLst>
        </c:ser>
        <c:ser>
          <c:idx val="2"/>
          <c:order val="2"/>
          <c:tx>
            <c:strRef>
              <c:f>'COMPROMISO Y DISPONIBLE'!$H$7</c:f>
              <c:strCache>
                <c:ptCount val="1"/>
                <c:pt idx="0">
                  <c:v>DISPONIBLE PRESUPUESTARIO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multiLvlStrRef>
              <c:f>'COMPROMISO Y DISPONIBLE'!$E$8:$E$14</c:f>
              <c:multiLvlStrCache>
                <c:ptCount val="5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E-5</c:v>
                  </c:pt>
                  <c:pt idx="4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'COMPROMISO Y DISPONIBLE'!$H$8:$H$14</c:f>
              <c:numCache>
                <c:formatCode>#,##0.00</c:formatCode>
                <c:ptCount val="5"/>
                <c:pt idx="0">
                  <c:v>1524592916.3</c:v>
                </c:pt>
                <c:pt idx="1">
                  <c:v>280657843.25</c:v>
                </c:pt>
                <c:pt idx="2">
                  <c:v>11488092.68</c:v>
                </c:pt>
                <c:pt idx="3">
                  <c:v>48840094.299999997</c:v>
                </c:pt>
                <c:pt idx="4">
                  <c:v>556203068.35000002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5E-4564-86B8-025C9746D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593920"/>
        <c:axId val="1099581920"/>
      </c:barChart>
      <c:catAx>
        <c:axId val="109959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9581920"/>
        <c:crosses val="autoZero"/>
        <c:auto val="1"/>
        <c:lblAlgn val="ctr"/>
        <c:lblOffset val="100"/>
        <c:noMultiLvlLbl val="0"/>
      </c:catAx>
      <c:valAx>
        <c:axId val="109958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95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438150</xdr:colOff>
      <xdr:row>15</xdr:row>
      <xdr:rowOff>43815</xdr:rowOff>
    </xdr:from>
    <xdr:to>
      <xdr:col>10</xdr:col>
      <xdr:colOff>1057275</xdr:colOff>
      <xdr:row>31</xdr:row>
      <xdr:rowOff>81915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67F6EE6-9929-416C-9303-46EC32157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16</xdr:row>
      <xdr:rowOff>81915</xdr:rowOff>
    </xdr:from>
    <xdr:to>
      <xdr:col>3</xdr:col>
      <xdr:colOff>419100</xdr:colOff>
      <xdr:row>29</xdr:row>
      <xdr:rowOff>129540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OS PRESUPUESTO 2">
              <a:extLst>
                <a:ext uri="{FF2B5EF4-FFF2-40B4-BE49-F238E27FC236}">
                  <a16:creationId xmlns:a16="http://schemas.microsoft.com/office/drawing/2014/main" id="{EABE096A-3BD7-4066-B006-87AD3C94A4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S PRESUPUEST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1950" y="3084195"/>
              <a:ext cx="1809750" cy="228790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17145</xdr:colOff>
      <xdr:row>10</xdr:row>
      <xdr:rowOff>131442</xdr:rowOff>
    </xdr:from>
    <xdr:to>
      <xdr:col>3</xdr:col>
      <xdr:colOff>437880</xdr:colOff>
      <xdr:row>15</xdr:row>
      <xdr:rowOff>81915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ESCRIPCIÓN  PRESUPUESTARIA 2">
              <a:extLst>
                <a:ext uri="{FF2B5EF4-FFF2-40B4-BE49-F238E27FC236}">
                  <a16:creationId xmlns:a16="http://schemas.microsoft.com/office/drawing/2014/main" id="{C73B9526-6F45-4B4E-8423-2AEEA30955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PCIÓN  PRESUPUESTARI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2905" y="2061207"/>
              <a:ext cx="1811385" cy="804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20955</xdr:colOff>
      <xdr:row>3</xdr:row>
      <xdr:rowOff>118103</xdr:rowOff>
    </xdr:from>
    <xdr:to>
      <xdr:col>3</xdr:col>
      <xdr:colOff>436800</xdr:colOff>
      <xdr:row>9</xdr:row>
      <xdr:rowOff>184448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CENTRO GESTOR 2">
              <a:extLst>
                <a:ext uri="{FF2B5EF4-FFF2-40B4-BE49-F238E27FC236}">
                  <a16:creationId xmlns:a16="http://schemas.microsoft.com/office/drawing/2014/main" id="{721251CD-916A-4132-B44C-00AA90294D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NTRO GESTOR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2905" y="746753"/>
              <a:ext cx="1806495" cy="11426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1754505</xdr:colOff>
      <xdr:row>15</xdr:row>
      <xdr:rowOff>135255</xdr:rowOff>
    </xdr:from>
    <xdr:to>
      <xdr:col>15</xdr:col>
      <xdr:colOff>771525</xdr:colOff>
      <xdr:row>32</xdr:row>
      <xdr:rowOff>15240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A4ED6CF-C6FE-49AE-B043-20564E9D2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1110402</xdr:colOff>
      <xdr:row>11</xdr:row>
      <xdr:rowOff>91863</xdr:rowOff>
    </xdr:from>
    <xdr:to>
      <xdr:col>16</xdr:col>
      <xdr:colOff>430318</xdr:colOff>
      <xdr:row>21</xdr:row>
      <xdr:rowOff>79163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FE0630-37DF-4A9D-81B6-DB20AE775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347980</xdr:colOff>
      <xdr:row>3</xdr:row>
      <xdr:rowOff>94192</xdr:rowOff>
    </xdr:from>
    <xdr:to>
      <xdr:col>10</xdr:col>
      <xdr:colOff>711410</xdr:colOff>
      <xdr:row>8</xdr:row>
      <xdr:rowOff>114512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POS PRESUPUESTO 3">
              <a:extLst>
                <a:ext uri="{FF2B5EF4-FFF2-40B4-BE49-F238E27FC236}">
                  <a16:creationId xmlns:a16="http://schemas.microsoft.com/office/drawing/2014/main" id="{82DCB999-5335-4247-B0BF-5CE9651BD1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S PRESUPUEST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95233" y="738717"/>
              <a:ext cx="4649893" cy="10945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18839</xdr:colOff>
      <xdr:row>3</xdr:row>
      <xdr:rowOff>115990</xdr:rowOff>
    </xdr:from>
    <xdr:to>
      <xdr:col>5</xdr:col>
      <xdr:colOff>233469</xdr:colOff>
      <xdr:row>7</xdr:row>
      <xdr:rowOff>172508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ESCRIPCIÓN  PRESUPUESTARIA 3">
              <a:extLst>
                <a:ext uri="{FF2B5EF4-FFF2-40B4-BE49-F238E27FC236}">
                  <a16:creationId xmlns:a16="http://schemas.microsoft.com/office/drawing/2014/main" id="{43E346BE-9C19-48E7-B65B-FE4BFA09AA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PCIÓN  PRESUPUESTARI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70362" y="750990"/>
              <a:ext cx="1534160" cy="915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396242</xdr:colOff>
      <xdr:row>3</xdr:row>
      <xdr:rowOff>133978</xdr:rowOff>
    </xdr:from>
    <xdr:to>
      <xdr:col>2</xdr:col>
      <xdr:colOff>870799</xdr:colOff>
      <xdr:row>9</xdr:row>
      <xdr:rowOff>15962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ENTRO GESTOR 3">
              <a:extLst>
                <a:ext uri="{FF2B5EF4-FFF2-40B4-BE49-F238E27FC236}">
                  <a16:creationId xmlns:a16="http://schemas.microsoft.com/office/drawing/2014/main" id="{50C9C27D-2ECC-471C-BC58-81D7E97B2A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NTRO GESTOR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5652" y="755643"/>
              <a:ext cx="1496695" cy="114923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1224703</xdr:colOff>
      <xdr:row>22</xdr:row>
      <xdr:rowOff>113665</xdr:rowOff>
    </xdr:from>
    <xdr:to>
      <xdr:col>16</xdr:col>
      <xdr:colOff>430318</xdr:colOff>
      <xdr:row>38</xdr:row>
      <xdr:rowOff>46354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CB503F6-8878-456C-81F3-634E39394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321945</xdr:colOff>
      <xdr:row>15</xdr:row>
      <xdr:rowOff>20955</xdr:rowOff>
    </xdr:from>
    <xdr:to>
      <xdr:col>3</xdr:col>
      <xdr:colOff>477585</xdr:colOff>
      <xdr:row>28</xdr:row>
      <xdr:rowOff>55245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OS PRESUPUESTO 1">
              <a:extLst>
                <a:ext uri="{FF2B5EF4-FFF2-40B4-BE49-F238E27FC236}">
                  <a16:creationId xmlns:a16="http://schemas.microsoft.com/office/drawing/2014/main" id="{37BD6C9E-E4BF-4042-BEA4-934D634642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S PRESUPUE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1945" y="3209925"/>
              <a:ext cx="1908240" cy="22650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40005</xdr:colOff>
      <xdr:row>9</xdr:row>
      <xdr:rowOff>19047</xdr:rowOff>
    </xdr:from>
    <xdr:to>
      <xdr:col>3</xdr:col>
      <xdr:colOff>455025</xdr:colOff>
      <xdr:row>14</xdr:row>
      <xdr:rowOff>17145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ESCRIPCIÓN  PRESUPUESTARIA 1">
              <a:extLst>
                <a:ext uri="{FF2B5EF4-FFF2-40B4-BE49-F238E27FC236}">
                  <a16:creationId xmlns:a16="http://schemas.microsoft.com/office/drawing/2014/main" id="{3465149E-B979-4B48-A0AA-CAB54C6687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PCIÓN  PRESUPUESTARI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1955" y="2181222"/>
              <a:ext cx="1805670" cy="85534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34290</xdr:colOff>
      <xdr:row>3</xdr:row>
      <xdr:rowOff>135248</xdr:rowOff>
    </xdr:from>
    <xdr:to>
      <xdr:col>3</xdr:col>
      <xdr:colOff>436800</xdr:colOff>
      <xdr:row>8</xdr:row>
      <xdr:rowOff>53340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CENTRO GESTOR 1">
              <a:extLst>
                <a:ext uri="{FF2B5EF4-FFF2-40B4-BE49-F238E27FC236}">
                  <a16:creationId xmlns:a16="http://schemas.microsoft.com/office/drawing/2014/main" id="{A90627C5-4848-4061-ACD9-BA70B88D46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NTRO GESTO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2430" y="779138"/>
              <a:ext cx="1810305" cy="11030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1428749</xdr:colOff>
      <xdr:row>5</xdr:row>
      <xdr:rowOff>93345</xdr:rowOff>
    </xdr:from>
    <xdr:to>
      <xdr:col>16</xdr:col>
      <xdr:colOff>499109</xdr:colOff>
      <xdr:row>30</xdr:row>
      <xdr:rowOff>17145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DD2CC95-13C2-A25C-566B-146C3B86A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228599</xdr:colOff>
      <xdr:row>4</xdr:row>
      <xdr:rowOff>152400</xdr:rowOff>
    </xdr:from>
    <xdr:to>
      <xdr:col>3</xdr:col>
      <xdr:colOff>1924049</xdr:colOff>
      <xdr:row>30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entro de Costo">
              <a:extLst>
                <a:ext uri="{FF2B5EF4-FFF2-40B4-BE49-F238E27FC236}">
                  <a16:creationId xmlns:a16="http://schemas.microsoft.com/office/drawing/2014/main" id="{F664D6B7-B072-CA2B-D447-EEBADA0A9A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ntro de Cos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599" y="952500"/>
              <a:ext cx="4067175" cy="4400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207644</xdr:colOff>
      <xdr:row>31</xdr:row>
      <xdr:rowOff>59055</xdr:rowOff>
    </xdr:from>
    <xdr:to>
      <xdr:col>3</xdr:col>
      <xdr:colOff>1962150</xdr:colOff>
      <xdr:row>44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Subpartida">
              <a:extLst>
                <a:ext uri="{FF2B5EF4-FFF2-40B4-BE49-F238E27FC236}">
                  <a16:creationId xmlns:a16="http://schemas.microsoft.com/office/drawing/2014/main" id="{6158A4D1-9ED0-3C0D-04FC-01162BBE71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ubparti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7644" y="5526405"/>
              <a:ext cx="4126231" cy="2228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nidades%20compartidas\Financiero\02%20Presupuesto\2025%20-%2007%20Ejecuci&#243;n-Informes\05-mayo%202025\1-Informe%20%2305-25%20PRESUP-893%20al%2031-05-2025.xlsx" TargetMode="External"/><Relationship Id="rId1" Type="http://schemas.openxmlformats.org/officeDocument/2006/relationships/externalLinkPath" Target="/Unidades%20compartidas/Financiero/02%20Presupuesto/2025%20-%2007%20Ejecuci&#243;n-Informes/05-mayo%202025/1-Informe%20%2305-25%20PRESUP-893%20al%2031-05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TO AL 31 DE MAYO  2025"/>
      <sheetName val="RESUMENxPartida"/>
      <sheetName val="ResumenxSubP"/>
      <sheetName val="2012% Ejecucion"/>
      <sheetName val="07-08"/>
      <sheetName val="08-09"/>
      <sheetName val="09-10"/>
      <sheetName val="Hoja3"/>
      <sheetName val="Hoja1"/>
      <sheetName val="IEP I Sem-MH"/>
      <sheetName val="RESUMEN X MES"/>
      <sheetName val="MINISTERIO"/>
      <sheetName val="H-70 T218"/>
      <sheetName val="SUB-EJEC TRANSF"/>
      <sheetName val="Base de Datos"/>
    </sheetNames>
    <sheetDataSet>
      <sheetData sheetId="0"/>
      <sheetData sheetId="1">
        <row r="5">
          <cell r="V5" t="str">
            <v xml:space="preserve">AUTORIZADO       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7">
          <cell r="B17" t="str">
            <v>ENERO</v>
          </cell>
        </row>
      </sheetData>
      <sheetData sheetId="11">
        <row r="45">
          <cell r="C45" t="str">
            <v xml:space="preserve">PRESUPUESTO ACTUAL      </v>
          </cell>
        </row>
      </sheetData>
      <sheetData sheetId="12" refreshError="1"/>
      <sheetData sheetId="13"/>
      <sheetData sheetId="14">
        <row r="1">
          <cell r="A1" t="str">
            <v>PosPre</v>
          </cell>
          <cell r="B1" t="str">
            <v>Presupuesto Actual</v>
          </cell>
          <cell r="C1" t="str">
            <v>Solicitado</v>
          </cell>
          <cell r="D1" t="str">
            <v>Comprometido</v>
          </cell>
          <cell r="E1" t="str">
            <v>Recepción Mercancía</v>
          </cell>
          <cell r="F1" t="str">
            <v>Total comprometido</v>
          </cell>
          <cell r="G1" t="str">
            <v>Devengado</v>
          </cell>
        </row>
        <row r="2">
          <cell r="A2" t="str">
            <v>E-0</v>
          </cell>
          <cell r="B2">
            <v>3452133441</v>
          </cell>
          <cell r="C2">
            <v>0</v>
          </cell>
          <cell r="D2">
            <v>400084165.85000002</v>
          </cell>
          <cell r="E2">
            <v>0</v>
          </cell>
          <cell r="F2">
            <v>400084165.85000002</v>
          </cell>
          <cell r="G2">
            <v>1222679703.5</v>
          </cell>
        </row>
        <row r="3">
          <cell r="A3" t="str">
            <v>E-001</v>
          </cell>
          <cell r="B3">
            <v>1934670400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679340499.11000001</v>
          </cell>
        </row>
        <row r="4">
          <cell r="A4" t="str">
            <v>E-00101</v>
          </cell>
          <cell r="B4">
            <v>1934670400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679340499.11000001</v>
          </cell>
        </row>
        <row r="5">
          <cell r="A5" t="str">
            <v>E-002</v>
          </cell>
          <cell r="B5">
            <v>16000000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3269869.23</v>
          </cell>
        </row>
        <row r="6">
          <cell r="A6" t="str">
            <v>E-00201</v>
          </cell>
          <cell r="B6">
            <v>16000000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3269869.23</v>
          </cell>
        </row>
        <row r="7">
          <cell r="A7" t="str">
            <v>E-003</v>
          </cell>
          <cell r="B7">
            <v>852387272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304718226.00999999</v>
          </cell>
        </row>
        <row r="8">
          <cell r="A8" t="str">
            <v>E-00301</v>
          </cell>
          <cell r="B8">
            <v>172867236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64492092.509999998</v>
          </cell>
        </row>
        <row r="9">
          <cell r="A9" t="str">
            <v>E-00302</v>
          </cell>
          <cell r="B9">
            <v>236281020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93137860.209999993</v>
          </cell>
        </row>
        <row r="10">
          <cell r="A10" t="str">
            <v>E-00303</v>
          </cell>
          <cell r="B10">
            <v>213889423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3786.67</v>
          </cell>
        </row>
        <row r="11">
          <cell r="A11" t="str">
            <v>E-00304</v>
          </cell>
          <cell r="B11">
            <v>175561321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125727402.02</v>
          </cell>
        </row>
        <row r="12">
          <cell r="A12" t="str">
            <v>E-00399</v>
          </cell>
          <cell r="B12">
            <v>53788272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21357084.600000001</v>
          </cell>
        </row>
        <row r="13">
          <cell r="A13" t="str">
            <v>E-004</v>
          </cell>
          <cell r="B13">
            <v>252443904</v>
          </cell>
          <cell r="C13">
            <v>0</v>
          </cell>
          <cell r="D13">
            <v>148103948</v>
          </cell>
          <cell r="E13">
            <v>0</v>
          </cell>
          <cell r="F13">
            <v>148103948</v>
          </cell>
          <cell r="G13">
            <v>97578654</v>
          </cell>
        </row>
        <row r="14">
          <cell r="A14" t="str">
            <v>E0040120089300</v>
          </cell>
          <cell r="B14">
            <v>239498063</v>
          </cell>
          <cell r="C14">
            <v>0</v>
          </cell>
          <cell r="D14">
            <v>140508101</v>
          </cell>
          <cell r="E14">
            <v>0</v>
          </cell>
          <cell r="F14">
            <v>140508101</v>
          </cell>
          <cell r="G14">
            <v>92575393</v>
          </cell>
        </row>
        <row r="15">
          <cell r="A15" t="str">
            <v>E0040520089300</v>
          </cell>
          <cell r="B15">
            <v>12945841</v>
          </cell>
          <cell r="C15">
            <v>0</v>
          </cell>
          <cell r="D15">
            <v>7595847</v>
          </cell>
          <cell r="E15">
            <v>0</v>
          </cell>
          <cell r="F15">
            <v>7595847</v>
          </cell>
          <cell r="G15">
            <v>5003261</v>
          </cell>
        </row>
        <row r="16">
          <cell r="A16" t="str">
            <v>E-005</v>
          </cell>
          <cell r="B16">
            <v>396631865</v>
          </cell>
          <cell r="C16">
            <v>0</v>
          </cell>
          <cell r="D16">
            <v>251980217.84999999</v>
          </cell>
          <cell r="E16">
            <v>0</v>
          </cell>
          <cell r="F16">
            <v>251980217.84999999</v>
          </cell>
          <cell r="G16">
            <v>137772455.15000001</v>
          </cell>
        </row>
        <row r="17">
          <cell r="A17" t="str">
            <v>E0050120089300</v>
          </cell>
          <cell r="B17">
            <v>140332919</v>
          </cell>
          <cell r="C17">
            <v>0</v>
          </cell>
          <cell r="D17">
            <v>82331342</v>
          </cell>
          <cell r="E17">
            <v>0</v>
          </cell>
          <cell r="F17">
            <v>82331342</v>
          </cell>
          <cell r="G17">
            <v>54242986</v>
          </cell>
        </row>
        <row r="18">
          <cell r="A18" t="str">
            <v>E0050220089300</v>
          </cell>
          <cell r="B18">
            <v>77675047</v>
          </cell>
          <cell r="C18">
            <v>0</v>
          </cell>
          <cell r="D18">
            <v>45574789</v>
          </cell>
          <cell r="E18">
            <v>0</v>
          </cell>
          <cell r="F18">
            <v>45574789</v>
          </cell>
          <cell r="G18">
            <v>30019857</v>
          </cell>
        </row>
        <row r="19">
          <cell r="A19" t="str">
            <v>E0050320089300</v>
          </cell>
          <cell r="B19">
            <v>38837524</v>
          </cell>
          <cell r="C19">
            <v>0</v>
          </cell>
          <cell r="D19">
            <v>22787440</v>
          </cell>
          <cell r="E19">
            <v>0</v>
          </cell>
          <cell r="F19">
            <v>22787440</v>
          </cell>
          <cell r="G19">
            <v>15009884</v>
          </cell>
        </row>
        <row r="20">
          <cell r="A20" t="str">
            <v>E0050520089300</v>
          </cell>
          <cell r="B20">
            <v>139786375</v>
          </cell>
          <cell r="C20">
            <v>0</v>
          </cell>
          <cell r="D20">
            <v>101286646.84999999</v>
          </cell>
          <cell r="E20">
            <v>0</v>
          </cell>
          <cell r="F20">
            <v>101286646.84999999</v>
          </cell>
          <cell r="G20">
            <v>38499728.149999999</v>
          </cell>
        </row>
        <row r="21">
          <cell r="A21" t="str">
            <v>E-1</v>
          </cell>
          <cell r="B21">
            <v>1307431625</v>
          </cell>
          <cell r="C21">
            <v>102241114.15000001</v>
          </cell>
          <cell r="D21">
            <v>262302351.19999999</v>
          </cell>
          <cell r="E21">
            <v>1172215.01</v>
          </cell>
          <cell r="F21">
            <v>365715680.36000001</v>
          </cell>
          <cell r="G21">
            <v>268776463.07999998</v>
          </cell>
        </row>
        <row r="22">
          <cell r="A22" t="str">
            <v>E-101</v>
          </cell>
          <cell r="B22">
            <v>551109512</v>
          </cell>
          <cell r="C22">
            <v>0</v>
          </cell>
          <cell r="D22">
            <v>91859656.329999998</v>
          </cell>
          <cell r="E22">
            <v>322850.77</v>
          </cell>
          <cell r="F22">
            <v>92182507.099999994</v>
          </cell>
          <cell r="G22">
            <v>182941627.71000001</v>
          </cell>
        </row>
        <row r="23">
          <cell r="A23" t="str">
            <v>E-10101</v>
          </cell>
          <cell r="B23">
            <v>546109512</v>
          </cell>
          <cell r="C23">
            <v>0</v>
          </cell>
          <cell r="D23">
            <v>91018251.700000003</v>
          </cell>
          <cell r="E23">
            <v>0</v>
          </cell>
          <cell r="F23">
            <v>91018251.700000003</v>
          </cell>
          <cell r="G23">
            <v>182036503.40000001</v>
          </cell>
        </row>
        <row r="24">
          <cell r="A24" t="str">
            <v>E-10103</v>
          </cell>
          <cell r="B24">
            <v>5000000</v>
          </cell>
          <cell r="C24">
            <v>0</v>
          </cell>
          <cell r="D24">
            <v>841404.63</v>
          </cell>
          <cell r="E24">
            <v>322850.77</v>
          </cell>
          <cell r="F24">
            <v>1164255.3999999999</v>
          </cell>
          <cell r="G24">
            <v>905124.31</v>
          </cell>
        </row>
        <row r="25">
          <cell r="A25" t="str">
            <v>E-102</v>
          </cell>
          <cell r="B25">
            <v>138000000</v>
          </cell>
          <cell r="C25">
            <v>0</v>
          </cell>
          <cell r="D25">
            <v>22424246.739999998</v>
          </cell>
          <cell r="E25">
            <v>246041.65</v>
          </cell>
          <cell r="F25">
            <v>22670288.389999997</v>
          </cell>
          <cell r="G25">
            <v>36290356.490000002</v>
          </cell>
        </row>
        <row r="26">
          <cell r="A26" t="str">
            <v>E-10201</v>
          </cell>
          <cell r="B26">
            <v>42380000</v>
          </cell>
          <cell r="C26">
            <v>0</v>
          </cell>
          <cell r="D26">
            <v>7489872.4900000002</v>
          </cell>
          <cell r="E26">
            <v>0</v>
          </cell>
          <cell r="F26">
            <v>7489872.4900000002</v>
          </cell>
          <cell r="G26">
            <v>12384538.85</v>
          </cell>
        </row>
        <row r="27">
          <cell r="A27" t="str">
            <v>E-10202</v>
          </cell>
          <cell r="B27">
            <v>35800000</v>
          </cell>
          <cell r="C27">
            <v>0</v>
          </cell>
          <cell r="D27">
            <v>3939922.9</v>
          </cell>
          <cell r="E27">
            <v>0</v>
          </cell>
          <cell r="F27">
            <v>3939922.9</v>
          </cell>
          <cell r="G27">
            <v>9371262.75</v>
          </cell>
        </row>
        <row r="28">
          <cell r="A28" t="str">
            <v>E-10203</v>
          </cell>
          <cell r="B28">
            <v>20000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19662</v>
          </cell>
        </row>
        <row r="29">
          <cell r="A29" t="str">
            <v>E-10204</v>
          </cell>
          <cell r="B29">
            <v>59800000</v>
          </cell>
          <cell r="C29">
            <v>0</v>
          </cell>
          <cell r="D29">
            <v>10994451.35</v>
          </cell>
          <cell r="E29">
            <v>246041.65</v>
          </cell>
          <cell r="F29">
            <v>11240493</v>
          </cell>
          <cell r="G29">
            <v>14514892.890000001</v>
          </cell>
        </row>
        <row r="30">
          <cell r="A30" t="str">
            <v>E-103</v>
          </cell>
          <cell r="B30">
            <v>186239500</v>
          </cell>
          <cell r="C30">
            <v>0</v>
          </cell>
          <cell r="D30">
            <v>51138552.530000001</v>
          </cell>
          <cell r="E30">
            <v>0</v>
          </cell>
          <cell r="F30">
            <v>51138552.530000001</v>
          </cell>
          <cell r="G30">
            <v>18542850.780000001</v>
          </cell>
        </row>
        <row r="31">
          <cell r="A31" t="str">
            <v>E-10301</v>
          </cell>
          <cell r="B31">
            <v>3500000</v>
          </cell>
          <cell r="C31">
            <v>0</v>
          </cell>
          <cell r="D31">
            <v>696983.89</v>
          </cell>
          <cell r="E31">
            <v>0</v>
          </cell>
          <cell r="F31">
            <v>696983.89</v>
          </cell>
          <cell r="G31">
            <v>2797281.1</v>
          </cell>
        </row>
        <row r="32">
          <cell r="A32" t="str">
            <v>E-10302</v>
          </cell>
          <cell r="B32">
            <v>2000000</v>
          </cell>
          <cell r="C32">
            <v>0</v>
          </cell>
          <cell r="D32">
            <v>200000</v>
          </cell>
          <cell r="E32">
            <v>0</v>
          </cell>
          <cell r="F32">
            <v>200000</v>
          </cell>
          <cell r="G32">
            <v>939405.98</v>
          </cell>
        </row>
        <row r="33">
          <cell r="A33" t="str">
            <v>E-10306</v>
          </cell>
          <cell r="B33">
            <v>9058500</v>
          </cell>
          <cell r="C33">
            <v>0</v>
          </cell>
          <cell r="D33">
            <v>1891602.67</v>
          </cell>
          <cell r="E33">
            <v>0</v>
          </cell>
          <cell r="F33">
            <v>1891602.67</v>
          </cell>
          <cell r="G33">
            <v>369135.42</v>
          </cell>
        </row>
        <row r="34">
          <cell r="A34" t="str">
            <v>E-10307</v>
          </cell>
          <cell r="B34">
            <v>171681000</v>
          </cell>
          <cell r="C34">
            <v>0</v>
          </cell>
          <cell r="D34">
            <v>48349965.969999999</v>
          </cell>
          <cell r="E34">
            <v>0</v>
          </cell>
          <cell r="F34">
            <v>48349965.969999999</v>
          </cell>
          <cell r="G34">
            <v>14437028.279999999</v>
          </cell>
        </row>
        <row r="35">
          <cell r="A35" t="str">
            <v>E-104</v>
          </cell>
          <cell r="B35">
            <v>122331000</v>
          </cell>
          <cell r="C35">
            <v>27997470.420000002</v>
          </cell>
          <cell r="D35">
            <v>23873766.739999998</v>
          </cell>
          <cell r="E35">
            <v>0</v>
          </cell>
          <cell r="F35">
            <v>51871237.159999996</v>
          </cell>
          <cell r="G35">
            <v>5074739.3499999996</v>
          </cell>
        </row>
        <row r="36">
          <cell r="A36" t="str">
            <v>E-10404</v>
          </cell>
          <cell r="B36">
            <v>70000000</v>
          </cell>
          <cell r="C36">
            <v>25000000</v>
          </cell>
          <cell r="D36">
            <v>0</v>
          </cell>
          <cell r="E36">
            <v>0</v>
          </cell>
          <cell r="F36">
            <v>25000000</v>
          </cell>
          <cell r="G36">
            <v>0</v>
          </cell>
        </row>
        <row r="37">
          <cell r="A37" t="str">
            <v>E-10405</v>
          </cell>
          <cell r="B37">
            <v>25000000</v>
          </cell>
          <cell r="C37">
            <v>0</v>
          </cell>
          <cell r="D37">
            <v>11152889.82</v>
          </cell>
          <cell r="E37">
            <v>0</v>
          </cell>
          <cell r="F37">
            <v>11152889.82</v>
          </cell>
          <cell r="G37">
            <v>0</v>
          </cell>
        </row>
        <row r="38">
          <cell r="A38" t="str">
            <v>E-10406</v>
          </cell>
          <cell r="B38">
            <v>22200000</v>
          </cell>
          <cell r="C38">
            <v>2997470.42</v>
          </cell>
          <cell r="D38">
            <v>12634710.35</v>
          </cell>
          <cell r="E38">
            <v>0</v>
          </cell>
          <cell r="F38">
            <v>15632180.77</v>
          </cell>
          <cell r="G38">
            <v>5043111.2</v>
          </cell>
        </row>
        <row r="39">
          <cell r="A39" t="str">
            <v>E-10499</v>
          </cell>
          <cell r="B39">
            <v>5131000</v>
          </cell>
          <cell r="C39">
            <v>0</v>
          </cell>
          <cell r="D39">
            <v>86166.57</v>
          </cell>
          <cell r="E39">
            <v>0</v>
          </cell>
          <cell r="F39">
            <v>86166.57</v>
          </cell>
          <cell r="G39">
            <v>31628.15</v>
          </cell>
        </row>
        <row r="40">
          <cell r="A40" t="str">
            <v>E-105</v>
          </cell>
          <cell r="B40">
            <v>67214905</v>
          </cell>
          <cell r="C40">
            <v>0</v>
          </cell>
          <cell r="D40">
            <v>27747918.140000001</v>
          </cell>
          <cell r="E40">
            <v>-974677.38</v>
          </cell>
          <cell r="F40">
            <v>26773240.760000002</v>
          </cell>
          <cell r="G40">
            <v>6530923.0300000003</v>
          </cell>
        </row>
        <row r="41">
          <cell r="A41" t="str">
            <v>E-10501</v>
          </cell>
          <cell r="B41">
            <v>714905</v>
          </cell>
          <cell r="C41">
            <v>0</v>
          </cell>
          <cell r="D41">
            <v>78015.5</v>
          </cell>
          <cell r="E41">
            <v>0</v>
          </cell>
          <cell r="F41">
            <v>78015.5</v>
          </cell>
          <cell r="G41">
            <v>100710.5</v>
          </cell>
        </row>
        <row r="42">
          <cell r="A42" t="str">
            <v>E-10502</v>
          </cell>
          <cell r="B42">
            <v>20000000</v>
          </cell>
          <cell r="C42">
            <v>0</v>
          </cell>
          <cell r="D42">
            <v>3373600</v>
          </cell>
          <cell r="E42">
            <v>0</v>
          </cell>
          <cell r="F42">
            <v>3373600</v>
          </cell>
          <cell r="G42">
            <v>1213600</v>
          </cell>
        </row>
        <row r="43">
          <cell r="A43" t="str">
            <v>E-10503</v>
          </cell>
          <cell r="B43">
            <v>28000000</v>
          </cell>
          <cell r="C43">
            <v>0</v>
          </cell>
          <cell r="D43">
            <v>8158488.0300000003</v>
          </cell>
          <cell r="E43">
            <v>-974677.38</v>
          </cell>
          <cell r="F43">
            <v>7183810.6500000004</v>
          </cell>
          <cell r="G43">
            <v>2854427.68</v>
          </cell>
        </row>
        <row r="44">
          <cell r="A44" t="str">
            <v>E-10504</v>
          </cell>
          <cell r="B44">
            <v>18500000</v>
          </cell>
          <cell r="C44">
            <v>0</v>
          </cell>
          <cell r="D44">
            <v>16137814.609999999</v>
          </cell>
          <cell r="E44">
            <v>0</v>
          </cell>
          <cell r="F44">
            <v>16137814.609999999</v>
          </cell>
          <cell r="G44">
            <v>2362184.85</v>
          </cell>
        </row>
        <row r="45">
          <cell r="A45" t="str">
            <v>E-106</v>
          </cell>
          <cell r="B45">
            <v>24586708</v>
          </cell>
          <cell r="C45">
            <v>0</v>
          </cell>
          <cell r="D45">
            <v>12722969.890000001</v>
          </cell>
          <cell r="E45">
            <v>0</v>
          </cell>
          <cell r="F45">
            <v>12722969.890000001</v>
          </cell>
          <cell r="G45">
            <v>5017970</v>
          </cell>
        </row>
        <row r="46">
          <cell r="A46" t="str">
            <v>E-10601</v>
          </cell>
          <cell r="B46">
            <v>24586708</v>
          </cell>
          <cell r="C46">
            <v>0</v>
          </cell>
          <cell r="D46">
            <v>12722969.890000001</v>
          </cell>
          <cell r="E46">
            <v>0</v>
          </cell>
          <cell r="F46">
            <v>12722969.890000001</v>
          </cell>
          <cell r="G46">
            <v>5017970</v>
          </cell>
        </row>
        <row r="47">
          <cell r="A47" t="str">
            <v>E-107</v>
          </cell>
          <cell r="B47">
            <v>127200000</v>
          </cell>
          <cell r="C47">
            <v>74243643.730000004</v>
          </cell>
          <cell r="D47">
            <v>5019930</v>
          </cell>
          <cell r="E47">
            <v>0</v>
          </cell>
          <cell r="F47">
            <v>79263573.730000004</v>
          </cell>
          <cell r="G47">
            <v>0</v>
          </cell>
        </row>
        <row r="48">
          <cell r="A48" t="str">
            <v>E-10701</v>
          </cell>
          <cell r="B48">
            <v>127200000</v>
          </cell>
          <cell r="C48">
            <v>74243643.730000004</v>
          </cell>
          <cell r="D48">
            <v>5019930</v>
          </cell>
          <cell r="E48">
            <v>0</v>
          </cell>
          <cell r="F48">
            <v>79263573.730000004</v>
          </cell>
          <cell r="G48">
            <v>0</v>
          </cell>
        </row>
        <row r="49">
          <cell r="A49" t="str">
            <v>E-108</v>
          </cell>
          <cell r="B49">
            <v>90150000</v>
          </cell>
          <cell r="C49">
            <v>0</v>
          </cell>
          <cell r="D49">
            <v>27515310.829999998</v>
          </cell>
          <cell r="E49">
            <v>1577999.97</v>
          </cell>
          <cell r="F49">
            <v>29093310.799999997</v>
          </cell>
          <cell r="G49">
            <v>14377995.720000001</v>
          </cell>
        </row>
        <row r="50">
          <cell r="A50" t="str">
            <v>E-10805</v>
          </cell>
          <cell r="B50">
            <v>22000000</v>
          </cell>
          <cell r="C50">
            <v>0</v>
          </cell>
          <cell r="D50">
            <v>3287999.96</v>
          </cell>
          <cell r="E50">
            <v>1577999.97</v>
          </cell>
          <cell r="F50">
            <v>4865999.93</v>
          </cell>
          <cell r="G50">
            <v>6093573.8700000001</v>
          </cell>
        </row>
        <row r="51">
          <cell r="A51" t="str">
            <v>E-10806</v>
          </cell>
          <cell r="B51">
            <v>2500000</v>
          </cell>
          <cell r="C51">
            <v>0</v>
          </cell>
          <cell r="D51">
            <v>603471.04</v>
          </cell>
          <cell r="E51">
            <v>0</v>
          </cell>
          <cell r="F51">
            <v>603471.04</v>
          </cell>
          <cell r="G51">
            <v>603471.04</v>
          </cell>
        </row>
        <row r="52">
          <cell r="A52" t="str">
            <v>E-10808</v>
          </cell>
          <cell r="B52">
            <v>64150000</v>
          </cell>
          <cell r="C52">
            <v>0</v>
          </cell>
          <cell r="D52">
            <v>23544339.920000002</v>
          </cell>
          <cell r="E52">
            <v>0</v>
          </cell>
          <cell r="F52">
            <v>23544339.920000002</v>
          </cell>
          <cell r="G52">
            <v>7385455.8099999996</v>
          </cell>
        </row>
        <row r="53">
          <cell r="A53" t="str">
            <v>E-10899</v>
          </cell>
          <cell r="B53">
            <v>1500000</v>
          </cell>
          <cell r="C53">
            <v>0</v>
          </cell>
          <cell r="D53">
            <v>79499.91</v>
          </cell>
          <cell r="E53">
            <v>0</v>
          </cell>
          <cell r="F53">
            <v>79499.91</v>
          </cell>
          <cell r="G53">
            <v>295495</v>
          </cell>
        </row>
        <row r="54">
          <cell r="A54" t="str">
            <v>E-199</v>
          </cell>
          <cell r="B54">
            <v>600000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 t="str">
            <v>E-19902</v>
          </cell>
          <cell r="B55">
            <v>100000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 t="str">
            <v>E-19905</v>
          </cell>
          <cell r="B56">
            <v>500000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E-2</v>
          </cell>
          <cell r="B57">
            <v>89137033</v>
          </cell>
          <cell r="C57">
            <v>11240005.41</v>
          </cell>
          <cell r="D57">
            <v>16972503.050000001</v>
          </cell>
          <cell r="E57">
            <v>9550534</v>
          </cell>
          <cell r="F57">
            <v>37763042.460000001</v>
          </cell>
          <cell r="G57">
            <v>1569482.9</v>
          </cell>
        </row>
        <row r="58">
          <cell r="A58" t="str">
            <v>E-201</v>
          </cell>
          <cell r="B58">
            <v>8543736</v>
          </cell>
          <cell r="C58">
            <v>0</v>
          </cell>
          <cell r="D58">
            <v>646442</v>
          </cell>
          <cell r="E58">
            <v>0</v>
          </cell>
          <cell r="F58">
            <v>646442</v>
          </cell>
          <cell r="G58">
            <v>1037326</v>
          </cell>
        </row>
        <row r="59">
          <cell r="A59" t="str">
            <v>E-20101</v>
          </cell>
          <cell r="B59">
            <v>8543736</v>
          </cell>
          <cell r="C59">
            <v>0</v>
          </cell>
          <cell r="D59">
            <v>646442</v>
          </cell>
          <cell r="E59">
            <v>0</v>
          </cell>
          <cell r="F59">
            <v>646442</v>
          </cell>
          <cell r="G59">
            <v>1037326</v>
          </cell>
        </row>
        <row r="60">
          <cell r="A60" t="str">
            <v>E-203</v>
          </cell>
          <cell r="B60">
            <v>21833297</v>
          </cell>
          <cell r="C60">
            <v>1332631.05</v>
          </cell>
          <cell r="D60">
            <v>14355155.58</v>
          </cell>
          <cell r="E60">
            <v>3883584</v>
          </cell>
          <cell r="F60">
            <v>19571370.630000003</v>
          </cell>
          <cell r="G60">
            <v>0</v>
          </cell>
        </row>
        <row r="61">
          <cell r="A61" t="str">
            <v>E-20304</v>
          </cell>
          <cell r="B61">
            <v>9833297</v>
          </cell>
          <cell r="C61">
            <v>1332631.05</v>
          </cell>
          <cell r="D61">
            <v>8324952.9500000002</v>
          </cell>
          <cell r="E61">
            <v>0</v>
          </cell>
          <cell r="F61">
            <v>9657584</v>
          </cell>
          <cell r="G61">
            <v>0</v>
          </cell>
        </row>
        <row r="62">
          <cell r="A62" t="str">
            <v>E-20306</v>
          </cell>
          <cell r="B62">
            <v>12000000</v>
          </cell>
          <cell r="C62">
            <v>0</v>
          </cell>
          <cell r="D62">
            <v>6030202.6299999999</v>
          </cell>
          <cell r="E62">
            <v>3883584</v>
          </cell>
          <cell r="F62">
            <v>9913786.629999999</v>
          </cell>
          <cell r="G62">
            <v>0</v>
          </cell>
        </row>
        <row r="63">
          <cell r="A63" t="str">
            <v>E-204</v>
          </cell>
          <cell r="B63">
            <v>10000000</v>
          </cell>
          <cell r="C63">
            <v>6914004.2999999998</v>
          </cell>
          <cell r="D63">
            <v>0.06</v>
          </cell>
          <cell r="E63">
            <v>0</v>
          </cell>
          <cell r="F63">
            <v>6914004.3599999994</v>
          </cell>
          <cell r="G63">
            <v>234401.9</v>
          </cell>
        </row>
        <row r="64">
          <cell r="A64" t="str">
            <v>E-20401</v>
          </cell>
          <cell r="B64">
            <v>7000000</v>
          </cell>
          <cell r="C64">
            <v>6914004.2999999998</v>
          </cell>
          <cell r="D64">
            <v>0</v>
          </cell>
          <cell r="E64">
            <v>0</v>
          </cell>
          <cell r="F64">
            <v>6914004.2999999998</v>
          </cell>
          <cell r="G64">
            <v>0</v>
          </cell>
        </row>
        <row r="65">
          <cell r="A65" t="str">
            <v>E-20402</v>
          </cell>
          <cell r="B65">
            <v>3000000</v>
          </cell>
          <cell r="C65">
            <v>0</v>
          </cell>
          <cell r="D65">
            <v>0.06</v>
          </cell>
          <cell r="E65">
            <v>0</v>
          </cell>
          <cell r="F65">
            <v>0.06</v>
          </cell>
          <cell r="G65">
            <v>234401.9</v>
          </cell>
        </row>
        <row r="66">
          <cell r="A66" t="str">
            <v>E-299</v>
          </cell>
          <cell r="B66">
            <v>48760000</v>
          </cell>
          <cell r="C66">
            <v>2993370.06</v>
          </cell>
          <cell r="D66">
            <v>1970905.41</v>
          </cell>
          <cell r="E66">
            <v>5666950</v>
          </cell>
          <cell r="F66">
            <v>10631225.469999999</v>
          </cell>
          <cell r="G66">
            <v>297755</v>
          </cell>
        </row>
        <row r="67">
          <cell r="A67" t="str">
            <v>E-29901</v>
          </cell>
          <cell r="B67">
            <v>750000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E-29903</v>
          </cell>
          <cell r="B68">
            <v>6750000</v>
          </cell>
          <cell r="C68">
            <v>0</v>
          </cell>
          <cell r="D68">
            <v>0</v>
          </cell>
          <cell r="E68">
            <v>5666950</v>
          </cell>
          <cell r="F68">
            <v>5666950</v>
          </cell>
          <cell r="G68">
            <v>0</v>
          </cell>
        </row>
        <row r="69">
          <cell r="A69" t="str">
            <v>E-29904</v>
          </cell>
          <cell r="B69">
            <v>1200000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297755</v>
          </cell>
        </row>
        <row r="70">
          <cell r="A70" t="str">
            <v>E-29905</v>
          </cell>
          <cell r="B70">
            <v>3560000</v>
          </cell>
          <cell r="C70">
            <v>0</v>
          </cell>
          <cell r="D70">
            <v>751081.71</v>
          </cell>
          <cell r="E70">
            <v>0</v>
          </cell>
          <cell r="F70">
            <v>751081.71</v>
          </cell>
          <cell r="G70">
            <v>0</v>
          </cell>
        </row>
        <row r="71">
          <cell r="A71" t="str">
            <v>E-29999</v>
          </cell>
          <cell r="B71">
            <v>36500000</v>
          </cell>
          <cell r="C71">
            <v>2993370.06</v>
          </cell>
          <cell r="D71">
            <v>1219823.7</v>
          </cell>
          <cell r="E71">
            <v>0</v>
          </cell>
          <cell r="F71">
            <v>4213193.76</v>
          </cell>
          <cell r="G71">
            <v>0</v>
          </cell>
        </row>
        <row r="72">
          <cell r="A72" t="str">
            <v>E-6</v>
          </cell>
          <cell r="B72">
            <v>2047486618</v>
          </cell>
          <cell r="C72">
            <v>0</v>
          </cell>
          <cell r="D72">
            <v>227263885.49000001</v>
          </cell>
          <cell r="E72">
            <v>0</v>
          </cell>
          <cell r="F72">
            <v>227263885.49000001</v>
          </cell>
          <cell r="G72">
            <v>798031744.04999995</v>
          </cell>
        </row>
        <row r="73">
          <cell r="A73" t="str">
            <v>E-601</v>
          </cell>
          <cell r="B73">
            <v>1813044257</v>
          </cell>
          <cell r="C73">
            <v>0</v>
          </cell>
          <cell r="D73">
            <v>221075498.38999999</v>
          </cell>
          <cell r="E73">
            <v>0</v>
          </cell>
          <cell r="F73">
            <v>221075498.38999999</v>
          </cell>
          <cell r="G73">
            <v>665501186.16999996</v>
          </cell>
        </row>
        <row r="74">
          <cell r="A74" t="str">
            <v>E6010320089300</v>
          </cell>
          <cell r="B74">
            <v>40649942</v>
          </cell>
          <cell r="C74">
            <v>0</v>
          </cell>
          <cell r="D74">
            <v>23850826.949999999</v>
          </cell>
          <cell r="E74">
            <v>0</v>
          </cell>
          <cell r="F74">
            <v>23850826.949999999</v>
          </cell>
          <cell r="G74">
            <v>15710372.050000001</v>
          </cell>
        </row>
        <row r="75">
          <cell r="A75" t="str">
            <v>E6010320189300</v>
          </cell>
          <cell r="B75">
            <v>32400000</v>
          </cell>
          <cell r="C75">
            <v>0</v>
          </cell>
          <cell r="D75">
            <v>2918961.77</v>
          </cell>
          <cell r="E75">
            <v>0</v>
          </cell>
          <cell r="F75">
            <v>2918961.77</v>
          </cell>
          <cell r="G75">
            <v>7881038.2300000004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y Navarro Sánchez" refreshedDate="45870.432127083332" createdVersion="8" refreshedVersion="8" minRefreshableVersion="3" recordCount="133" xr:uid="{716E565E-A92A-4AD5-B0C7-E6309D9C5BB0}">
  <cacheSource type="worksheet">
    <worksheetSource ref="A1:U134" sheet="BASE DE DATOS"/>
  </cacheSource>
  <cacheFields count="23">
    <cacheField name="POS PRESUPUESTO" numFmtId="0">
      <sharedItems count="94">
        <s v="E-0"/>
        <s v="E-00101"/>
        <s v="E-00201"/>
        <s v="E-00301"/>
        <s v="E-00302"/>
        <s v="E-00303"/>
        <s v="E-00304"/>
        <s v="E-00399"/>
        <s v="E0040120089300"/>
        <s v="E0040520089300"/>
        <s v="E0050120089300"/>
        <s v="E0050220089300"/>
        <s v="E0050320089300"/>
        <s v="E0050520089300"/>
        <s v="E-1"/>
        <s v="E-10101"/>
        <s v="E-10102"/>
        <s v="E-10103"/>
        <s v="E-10201"/>
        <s v="E-10202"/>
        <s v="E-10203"/>
        <s v="E-10204"/>
        <s v="E-10301"/>
        <s v="E-10302"/>
        <s v="E-10306"/>
        <s v="E-10307"/>
        <s v="E-10404"/>
        <s v="E-10405"/>
        <s v="E-10406"/>
        <s v="E-10499"/>
        <s v="E-10501"/>
        <s v="E-10502"/>
        <s v="E-10503"/>
        <s v="E-10504"/>
        <s v="E-10601"/>
        <s v="E-10701"/>
        <s v="E-10805"/>
        <s v="E-10806"/>
        <s v="E-10808"/>
        <s v="E-10899"/>
        <s v="E-19902"/>
        <s v="E-19905"/>
        <s v="E-2"/>
        <s v="E-20101"/>
        <s v="E-20304"/>
        <s v="E-20306"/>
        <s v="E-20401"/>
        <s v="E-20402"/>
        <s v="E-29901"/>
        <s v="E-29903"/>
        <s v="E-29904"/>
        <s v="E-29905"/>
        <s v="E-29999"/>
        <s v="E-5"/>
        <s v="E-50101"/>
        <s v="E-50103"/>
        <s v="E-50104"/>
        <s v="E-50105"/>
        <s v="E-50199"/>
        <s v="E-59903"/>
        <s v="E-6"/>
        <s v="E6010320089300"/>
        <s v="E6010320189300"/>
        <s v="E6010320289300"/>
        <s v="E6010320589300"/>
        <s v="E6010321089300"/>
        <s v="E6010321189300"/>
        <s v="E6010321289300"/>
        <s v="E6010321489300"/>
        <s v="E-60301"/>
        <s v="E-60399"/>
        <s v="E-60601"/>
        <s v="E6070120089300"/>
        <s v="E-00103"/>
        <s v="E0040120089400"/>
        <s v="E0040520089400"/>
        <s v="E0050120089400"/>
        <s v="E0050220089400"/>
        <s v="E0050320089400"/>
        <s v="E-7"/>
        <s v="E7010320089400"/>
        <s v="E7010320289400"/>
        <s v="E7020120089400"/>
        <s v="E7020120289400"/>
        <s v="E7040120089400"/>
        <s v="E0040120089900"/>
        <s v="E0040520089900"/>
        <s v="E0050120089900"/>
        <s v="E0050220089900"/>
        <s v="E0050320089900"/>
        <s v="E6010320089900"/>
        <s v="E6010320289900"/>
        <s v="E6070120089900" u="1"/>
        <s v="E6070120589900" u="1"/>
      </sharedItems>
    </cacheField>
    <cacheField name="DESCRIPCIÓN  PRESUPUESTARIA" numFmtId="0">
      <sharedItems count="2">
        <s v="PARTIDA"/>
        <s v="SUBPARTIDA"/>
      </sharedItems>
    </cacheField>
    <cacheField name="DESCRIPCION" numFmtId="0">
      <sharedItems/>
    </cacheField>
    <cacheField name="CENTRO GESTOR" numFmtId="0">
      <sharedItems count="3">
        <s v="21889300"/>
        <s v="21889400"/>
        <s v="21889900"/>
      </sharedItems>
    </cacheField>
    <cacheField name="Ley de Presupuesto" numFmtId="4">
      <sharedItems containsSemiMixedTypes="0" containsString="0" containsNumber="1" containsInteger="1" minValue="0" maxValue="3452133441"/>
    </cacheField>
    <cacheField name="PRESUPUESTO " numFmtId="4">
      <sharedItems containsSemiMixedTypes="0" containsString="0" containsNumber="1" minValue="0" maxValue="3452133441"/>
    </cacheField>
    <cacheField name="Solicitado" numFmtId="4">
      <sharedItems containsSemiMixedTypes="0" containsString="0" containsNumber="1" minValue="0" maxValue="564384894.15999997"/>
    </cacheField>
    <cacheField name="Comprometido" numFmtId="4">
      <sharedItems containsSemiMixedTypes="0" containsString="0" containsNumber="1" minValue="0" maxValue="722858930.75999999"/>
    </cacheField>
    <cacheField name="COMPROMISO" numFmtId="4">
      <sharedItems containsSemiMixedTypes="0" containsString="0" containsNumber="1" minValue="0" maxValue="795987467.18999994"/>
    </cacheField>
    <cacheField name="Recepción Mercancía" numFmtId="4">
      <sharedItems containsSemiMixedTypes="0" containsString="0" containsNumber="1" minValue="0" maxValue="17015599.98"/>
    </cacheField>
    <cacheField name="DEVENGADO" numFmtId="4">
      <sharedItems containsSemiMixedTypes="0" containsString="0" containsNumber="1" minValue="0" maxValue="1649429362.95"/>
    </cacheField>
    <cacheField name="DEVENGADO +COMPROMETIDO" numFmtId="4">
      <sharedItems containsSemiMixedTypes="0" containsString="0" containsNumber="1" minValue="0" maxValue="1927540524.7"/>
    </cacheField>
    <cacheField name="% EJECUCIÓN" numFmtId="10">
      <sharedItems containsMixedTypes="1" containsNumber="1" minValue="0" maxValue="1"/>
    </cacheField>
    <cacheField name="Disponible Liberado" numFmtId="4">
      <sharedItems containsSemiMixedTypes="0" containsString="0" containsNumber="1" minValue="0" maxValue="1393288971.6800001"/>
    </cacheField>
    <cacheField name="Disponible Presupuesto" numFmtId="4">
      <sharedItems containsSemiMixedTypes="0" containsString="0" containsNumber="1" minValue="0" maxValue="1524592916.3"/>
    </cacheField>
    <cacheField name="Bloqueo" numFmtId="4">
      <sharedItems containsSemiMixedTypes="0" containsString="0" containsNumber="1" containsInteger="1" minValue="0" maxValue="0"/>
    </cacheField>
    <cacheField name="Doc. Tránsito Positivo" numFmtId="4">
      <sharedItems containsSemiMixedTypes="0" containsString="0" containsNumber="1" containsInteger="1" minValue="0" maxValue="113000000"/>
    </cacheField>
    <cacheField name="Doc. Tránsito Negativo" numFmtId="0">
      <sharedItems containsSemiMixedTypes="0" containsString="0" containsNumber="1" containsInteger="1" minValue="-113000000" maxValue="0"/>
    </cacheField>
    <cacheField name="Pres. Modificaciones +" numFmtId="4">
      <sharedItems containsSemiMixedTypes="0" containsString="0" containsNumber="1" minValue="0" maxValue="2136789484.3699999"/>
    </cacheField>
    <cacheField name="Pres. Modificaciones -" numFmtId="0">
      <sharedItems containsSemiMixedTypes="0" containsString="0" containsNumber="1" containsInteger="1" minValue="-75642361" maxValue="0"/>
    </cacheField>
    <cacheField name="Fondo" numFmtId="0">
      <sharedItems/>
    </cacheField>
    <cacheField name="Campo1" numFmtId="0" formula="DEVENGADO/'PRESUPUESTO '" databaseField="0"/>
    <cacheField name="Campo2" numFmtId="0" formula="'DEVENGADO +COMPROMETIDO'/'PRESUPUESTO '" databaseField="0"/>
  </cacheFields>
  <extLst>
    <ext xmlns:x14="http://schemas.microsoft.com/office/spreadsheetml/2009/9/main" uri="{725AE2AE-9491-48be-B2B4-4EB974FC3084}">
      <x14:pivotCacheDefinition pivotCacheId="683579053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y Navarro Sánchez" refreshedDate="45870.486325231483" createdVersion="8" refreshedVersion="8" minRefreshableVersion="3" recordCount="138" xr:uid="{F09A439A-B66C-42B0-892B-83C13914A570}">
  <cacheSource type="worksheet">
    <worksheetSource ref="A1:U139" sheet="BASE DE DATOS"/>
  </cacheSource>
  <cacheFields count="23">
    <cacheField name="POS PRESUPUESTO" numFmtId="0">
      <sharedItems count="94">
        <s v="E-0"/>
        <s v="E-00101"/>
        <s v="E-00201"/>
        <s v="E-00301"/>
        <s v="E-00302"/>
        <s v="E-00303"/>
        <s v="E-00304"/>
        <s v="E-00399"/>
        <s v="E0040120089300"/>
        <s v="E0040520089300"/>
        <s v="E0050120089300"/>
        <s v="E0050220089300"/>
        <s v="E0050320089300"/>
        <s v="E0050520089300"/>
        <s v="E-1"/>
        <s v="E-10101"/>
        <s v="E-10102"/>
        <s v="E-10103"/>
        <s v="E-10201"/>
        <s v="E-10202"/>
        <s v="E-10203"/>
        <s v="E-10204"/>
        <s v="E-10301"/>
        <s v="E-10302"/>
        <s v="E-10306"/>
        <s v="E-10307"/>
        <s v="E-10404"/>
        <s v="E-10405"/>
        <s v="E-10406"/>
        <s v="E-10499"/>
        <s v="E-10501"/>
        <s v="E-10502"/>
        <s v="E-10503"/>
        <s v="E-10504"/>
        <s v="E-10601"/>
        <s v="E-10701"/>
        <s v="E-10805"/>
        <s v="E-10806"/>
        <s v="E-10808"/>
        <s v="E-10899"/>
        <s v="E-19902"/>
        <s v="E-19905"/>
        <s v="E-2"/>
        <s v="E-20101"/>
        <s v="E-20304"/>
        <s v="E-20306"/>
        <s v="E-20401"/>
        <s v="E-20402"/>
        <s v="E-29901"/>
        <s v="E-29903"/>
        <s v="E-29904"/>
        <s v="E-29905"/>
        <s v="E-29999"/>
        <s v="E-5"/>
        <s v="E-50101"/>
        <s v="E-50103"/>
        <s v="E-50104"/>
        <s v="E-50105"/>
        <s v="E-50199"/>
        <s v="E-59903"/>
        <s v="E-6"/>
        <s v="E6010320089300"/>
        <s v="E6010320189300"/>
        <s v="E6010320289300"/>
        <s v="E6010320589300"/>
        <s v="E6010321089300"/>
        <s v="E6010321189300"/>
        <s v="E6010321289300"/>
        <s v="E6010321489300"/>
        <s v="E-60301"/>
        <s v="E-60399"/>
        <s v="E-60601"/>
        <s v="E6070120089300"/>
        <s v="E-00103"/>
        <s v="E0040120089400"/>
        <s v="E0040520089400"/>
        <s v="E0050120089400"/>
        <s v="E0050220089400"/>
        <s v="E0050320089400"/>
        <s v="E-7"/>
        <s v="E7010320089400"/>
        <s v="E7010320289400"/>
        <s v="E7020120089400"/>
        <s v="E7020120289400"/>
        <s v="E7040120089400"/>
        <s v="E0040120089900"/>
        <s v="E0040520089900"/>
        <s v="E0050120089900"/>
        <s v="E0050220089900"/>
        <s v="E0050320089900"/>
        <s v="E6010320089900"/>
        <s v="E6010320289900"/>
        <s v="E6070120089900"/>
        <s v="E6070120589900"/>
      </sharedItems>
    </cacheField>
    <cacheField name="DESCRIPCIÓN  PRESUPUESTARIA" numFmtId="0">
      <sharedItems count="2">
        <s v="PARTIDA"/>
        <s v="SUBPARTIDA"/>
      </sharedItems>
    </cacheField>
    <cacheField name="DESCRIPCION" numFmtId="0">
      <sharedItems/>
    </cacheField>
    <cacheField name="CENTRO GESTOR" numFmtId="0">
      <sharedItems count="3">
        <s v="21889300"/>
        <s v="21889400"/>
        <s v="21889900"/>
      </sharedItems>
    </cacheField>
    <cacheField name="Ley de Presupuesto" numFmtId="4">
      <sharedItems containsSemiMixedTypes="0" containsString="0" containsNumber="1" containsInteger="1" minValue="0" maxValue="3452133441"/>
    </cacheField>
    <cacheField name="PRESUPUESTO " numFmtId="4">
      <sharedItems containsSemiMixedTypes="0" containsString="0" containsNumber="1" minValue="0" maxValue="3452133441"/>
    </cacheField>
    <cacheField name="Solicitado" numFmtId="4">
      <sharedItems containsSemiMixedTypes="0" containsString="0" containsNumber="1" minValue="0" maxValue="564384894.15999997"/>
    </cacheField>
    <cacheField name="Comprometido" numFmtId="4">
      <sharedItems containsSemiMixedTypes="0" containsString="0" containsNumber="1" minValue="0" maxValue="722858930.75999999"/>
    </cacheField>
    <cacheField name="COMPROMISO" numFmtId="4">
      <sharedItems containsSemiMixedTypes="0" containsString="0" containsNumber="1" minValue="0" maxValue="795987467.18999994"/>
    </cacheField>
    <cacheField name="Recepción Mercancía" numFmtId="4">
      <sharedItems containsSemiMixedTypes="0" containsString="0" containsNumber="1" minValue="0" maxValue="17015599.98"/>
    </cacheField>
    <cacheField name="DEVENGADO" numFmtId="4">
      <sharedItems containsSemiMixedTypes="0" containsString="0" containsNumber="1" minValue="0" maxValue="1649429362.95"/>
    </cacheField>
    <cacheField name="DEVENGADO +COMPROMETIDO" numFmtId="4">
      <sharedItems containsSemiMixedTypes="0" containsString="0" containsNumber="1" minValue="0" maxValue="1927540524.7"/>
    </cacheField>
    <cacheField name="% EJECUCIÓN" numFmtId="10">
      <sharedItems containsMixedTypes="1" containsNumber="1" minValue="0" maxValue="1"/>
    </cacheField>
    <cacheField name="Disponible Liberado" numFmtId="4">
      <sharedItems containsSemiMixedTypes="0" containsString="0" containsNumber="1" minValue="0" maxValue="1393288971.6800001"/>
    </cacheField>
    <cacheField name="Disponible Presupuesto" numFmtId="4">
      <sharedItems containsSemiMixedTypes="0" containsString="0" containsNumber="1" minValue="0" maxValue="1524592916.3"/>
    </cacheField>
    <cacheField name="Bloqueo" numFmtId="4">
      <sharedItems containsSemiMixedTypes="0" containsString="0" containsNumber="1" containsInteger="1" minValue="0" maxValue="0"/>
    </cacheField>
    <cacheField name="Doc. Tránsito Positivo" numFmtId="4">
      <sharedItems containsSemiMixedTypes="0" containsString="0" containsNumber="1" containsInteger="1" minValue="0" maxValue="113000000"/>
    </cacheField>
    <cacheField name="Doc. Tránsito Negativo" numFmtId="0">
      <sharedItems containsSemiMixedTypes="0" containsString="0" containsNumber="1" containsInteger="1" minValue="-113000000" maxValue="0"/>
    </cacheField>
    <cacheField name="Pres. Modificaciones +" numFmtId="4">
      <sharedItems containsSemiMixedTypes="0" containsString="0" containsNumber="1" minValue="0" maxValue="2136789484.3699999"/>
    </cacheField>
    <cacheField name="Pres. Modificaciones -" numFmtId="0">
      <sharedItems containsSemiMixedTypes="0" containsString="0" containsNumber="1" containsInteger="1" minValue="-75642361" maxValue="0"/>
    </cacheField>
    <cacheField name="Fondo" numFmtId="0">
      <sharedItems/>
    </cacheField>
    <cacheField name="Campo1" numFmtId="0" formula="DEVENGADO/'PRESUPUESTO '" databaseField="0"/>
    <cacheField name="Campo2" numFmtId="0" formula="'DEVENGADO +COMPROMETIDO'/'PRESUPUESTO '" databaseField="0"/>
  </cacheFields>
  <extLst>
    <ext xmlns:x14="http://schemas.microsoft.com/office/spreadsheetml/2009/9/main" uri="{725AE2AE-9491-48be-B2B4-4EB974FC3084}">
      <x14:pivotCacheDefinition pivotCacheId="159074748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y Navarro Sánchez" refreshedDate="45870.492710185186" createdVersion="8" refreshedVersion="8" minRefreshableVersion="3" recordCount="149" xr:uid="{FA79B48C-0BCB-47A9-8264-C554D24F2500}">
  <cacheSource type="worksheet">
    <worksheetSource ref="A1:O150" sheet="BD SYGA"/>
  </cacheSource>
  <cacheFields count="16">
    <cacheField name="Subpartida" numFmtId="43">
      <sharedItems count="77">
        <s v="10404-001-1120-1160-"/>
        <s v="10499-001-1120-1160-"/>
        <s v="10302-001-1120-1160-"/>
        <s v="10307-001-1120-1160-"/>
        <s v="20402-001-1120-1160-"/>
        <s v="50103-280-2210-1160-"/>
        <s v="50105-280-2210-1160-"/>
        <s v="50199-280-2210-1160-"/>
        <s v="00101-001-1111-1160-"/>
        <s v="00201-001-1111-1160-"/>
        <s v="00301-001-1111-1160-"/>
        <s v="00302-001-1111-1160-"/>
        <s v="00303-001-1111-1160-"/>
        <s v="00304-001-1111-1160-"/>
        <s v="00399-001-1111-1160-"/>
        <s v="00401-001-1112-1160-200"/>
        <s v="00405-001-1112-1160-200"/>
        <s v="00501-001-1112-1160-200"/>
        <s v="00502-001-1112-1160-200"/>
        <s v="00503-001-1112-1160-200"/>
        <s v="00505-001-1112-1160-200"/>
        <s v="10301-001-1120-1160-"/>
        <s v="19902-001-1120-1160-"/>
        <s v="60103-001-1310-1160-200"/>
        <s v="60103-001-1310-1160-201"/>
        <s v="60103-001-1310-1160-202"/>
        <s v="60103-001-1310-1160-210"/>
        <s v="60103-001-1310-1160-211"/>
        <s v="60103-001-1310-1160-212"/>
        <s v="60103-001-1310-1160-214"/>
        <s v="60103-001-1310-2134-205"/>
        <s v="60301-001-1320-1160-"/>
        <s v="60399-001-1320-1160-"/>
        <s v="60601-001-1320-1160-"/>
        <s v="60701-001-1330-2134-200"/>
        <s v="10601-001-1120-1160-"/>
        <s v="59903-280-2240-1160-"/>
        <s v="10306-001-1120-1160-"/>
        <s v="29901-001-1120-1160-"/>
        <s v="29903-001-1120-1160-"/>
        <s v="10101-001-1120-1160-"/>
        <s v="10201-001-1120-1160-"/>
        <s v="10202-001-1120-1160-"/>
        <s v="10203-001-1120-1160-"/>
        <s v="10204-001-1120-1160-"/>
        <s v="10406-001-1120-1160-"/>
        <s v="10501-001-1120-1160-"/>
        <s v="10502-001-1120-1160-"/>
        <s v="10503-001-1120-1160-"/>
        <s v="10504-001-1120-1160-"/>
        <s v="10805-001-1120-1160-"/>
        <s v="10899-001-1120-1160-"/>
        <s v="19905-001-1120-1160-"/>
        <s v="20101-001-1120-1160-"/>
        <s v="29904-001-1120-1160-"/>
        <s v="29905-001-1120-1160-"/>
        <s v="10808-001-1120-1160-"/>
        <s v="50104-280-2210-1160-"/>
        <s v="10701-001-1120-1160-"/>
        <s v="10405-001-1120-1160-"/>
        <s v="20304-001-1120-1160-"/>
        <s v="20306-001-1120-1160-"/>
        <s v="20401-001-1120-1160-"/>
        <s v="29999-001-1120-1160-"/>
        <s v="50101-280-2210-1160-"/>
        <s v="59903-280-2240-2161-"/>
        <s v="10103-001-1120-1160-"/>
        <s v="10806-001-1120-1160-"/>
        <s v="00401-001-1112-2161-200"/>
        <s v="00405-001-1112-2161-200"/>
        <s v="00501-001-1112-2161-200"/>
        <s v="00502-001-1112-2161-200"/>
        <s v="00503-001-1112-2161-200"/>
        <s v="60103-001-1310-2161-200"/>
        <s v="60103-001-1310-2161-202"/>
        <s v="60701-001-1330-2161-200"/>
        <s v="60701-001-1330-2161-205"/>
      </sharedItems>
    </cacheField>
    <cacheField name="Subpartida2" numFmtId="43">
      <sharedItems/>
    </cacheField>
    <cacheField name=" Indicador" numFmtId="43">
      <sharedItems containsSemiMixedTypes="0" containsString="0" containsNumber="1" containsInteger="1" minValue="1" maxValue="4"/>
    </cacheField>
    <cacheField name="Actividad" numFmtId="43">
      <sharedItems containsSemiMixedTypes="0" containsString="0" containsNumber="1" containsInteger="1" minValue="1" maxValue="4"/>
    </cacheField>
    <cacheField name="Centro de Costo" numFmtId="43">
      <sharedItems count="17">
        <s v="Secretaría Planificación Institucional y Sectorial Jefatura"/>
        <s v="Cooperación Internacional"/>
        <s v="Comunicación Institucional"/>
        <s v="Dirección Administrativa Financiera Jefatura"/>
        <s v="Departamento de Recursos Humanos"/>
        <s v="Departamento Proveeduría"/>
        <s v="Departamento de Servicios Generales Jefatura."/>
        <s v="Unidad de Archivo Institucional."/>
        <s v="Dirección Investigación, Desarrollo e Innovación Jefatura ."/>
        <s v="Departamento de Investigación en Ciencia y Tecnología Jefatura."/>
        <s v="Departamento de Innovación Jefatura."/>
        <s v="Departamento de Promoción Social de la Ciencia, Tecnología e Innovación Jefatura"/>
        <s v="Departamento de Alfabetización Digital Jefatura"/>
        <s v="Dirección de Gobernanza Digital y Certificadores de Firma Digital Jefatura"/>
        <s v="Departamento de Certificadores de Firma Digital"/>
        <s v="Servicios Tecnológicos"/>
        <s v="Evaluación y seguimiento de Proyectos"/>
      </sharedItems>
    </cacheField>
    <cacheField name="Presupuesto Ordinario" numFmtId="43">
      <sharedItems containsSemiMixedTypes="0" containsString="0" containsNumber="1" containsInteger="1" minValue="0" maxValue="1934670400"/>
    </cacheField>
    <cacheField name="Modificaciones" numFmtId="43">
      <sharedItems containsSemiMixedTypes="0" containsString="0" containsNumber="1" minValue="-75642361" maxValue="37000000"/>
    </cacheField>
    <cacheField name="Modificaciones Locales" numFmtId="43">
      <sharedItems containsSemiMixedTypes="0" containsString="0" containsNumber="1" containsInteger="1" minValue="0" maxValue="0"/>
    </cacheField>
    <cacheField name="Modificaciones Reprogramación" numFmtId="43">
      <sharedItems containsSemiMixedTypes="0" containsString="0" containsNumber="1" minValue="-3000000" maxValue="3000000"/>
    </cacheField>
    <cacheField name="Total Presupuesto" numFmtId="43">
      <sharedItems containsSemiMixedTypes="0" containsString="0" containsNumber="1" minValue="0" maxValue="1934670400"/>
    </cacheField>
    <cacheField name="Compromiso Provisional" numFmtId="43">
      <sharedItems containsSemiMixedTypes="0" containsString="0" containsNumber="1" minValue="0" maxValue="425800367.60000002"/>
    </cacheField>
    <cacheField name="Compromiso Definitivo" numFmtId="43">
      <sharedItems containsSemiMixedTypes="0" containsString="0" containsNumber="1" minValue="0" maxValue="546109509.86000001"/>
    </cacheField>
    <cacheField name="Gasto Real" numFmtId="43">
      <sharedItems containsSemiMixedTypes="0" containsString="0" containsNumber="1" minValue="0" maxValue="559740733.16999996"/>
    </cacheField>
    <cacheField name="Disponible" numFmtId="43">
      <sharedItems containsSemiMixedTypes="0" containsString="0" containsNumber="1" minValue="0" maxValue="1714517200"/>
    </cacheField>
    <cacheField name="Porcentaje Ejecución" numFmtId="43">
      <sharedItems containsString="0" containsBlank="1" containsNumber="1" minValue="0" maxValue="136.66999999999999"/>
    </cacheField>
    <cacheField name="Campo1" numFmtId="0" formula="('Compromiso Definitivo'+'Gasto Real')/'Total Presupuesto'" databaseField="0"/>
  </cacheFields>
  <extLst>
    <ext xmlns:x14="http://schemas.microsoft.com/office/spreadsheetml/2009/9/main" uri="{725AE2AE-9491-48be-B2B4-4EB974FC3084}">
      <x14:pivotCacheDefinition pivotCacheId="38616908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3">
  <r>
    <x v="0"/>
    <x v="0"/>
    <s v="REMUNERACIONES"/>
    <x v="0"/>
    <n v="3452133441"/>
    <n v="3452133441"/>
    <n v="0"/>
    <n v="278111161.75"/>
    <n v="278111161.75"/>
    <n v="0"/>
    <n v="1649429362.95"/>
    <n v="1927540524.7"/>
    <n v="0.4778000014020895"/>
    <n v="1178267938.3"/>
    <n v="1524592916.3"/>
    <n v="0"/>
    <n v="0"/>
    <n v="0"/>
    <n v="12000000"/>
    <n v="-12000000"/>
    <s v="001"/>
  </r>
  <r>
    <x v="1"/>
    <x v="1"/>
    <s v="SUELDOS PARA CARGOS FIJOS"/>
    <x v="0"/>
    <n v="1934670400"/>
    <n v="1934670400"/>
    <n v="0"/>
    <n v="0"/>
    <n v="0"/>
    <n v="0"/>
    <n v="958982491.59000003"/>
    <n v="958982491.59000003"/>
    <n v="0.49568261942189223"/>
    <n v="752217696.40999997"/>
    <n v="975687908.40999997"/>
    <n v="0"/>
    <n v="0"/>
    <n v="0"/>
    <n v="0"/>
    <n v="0"/>
    <s v="001"/>
  </r>
  <r>
    <x v="2"/>
    <x v="1"/>
    <s v="TIEMPO EXTRAORDINARIO"/>
    <x v="0"/>
    <n v="4000000"/>
    <n v="16000000"/>
    <n v="0"/>
    <n v="0"/>
    <n v="0"/>
    <n v="0"/>
    <n v="5166835.07"/>
    <n v="5166835.07"/>
    <n v="0.32292719187500002"/>
    <n v="10833164.93"/>
    <n v="10833164.93"/>
    <n v="0"/>
    <n v="0"/>
    <n v="0"/>
    <n v="12000000"/>
    <n v="0"/>
    <s v="001"/>
  </r>
  <r>
    <x v="3"/>
    <x v="1"/>
    <s v="RETRIBUCION POR AÑOS SERVIDOS"/>
    <x v="0"/>
    <n v="172867236"/>
    <n v="172867236"/>
    <n v="0"/>
    <n v="0"/>
    <n v="0"/>
    <n v="0"/>
    <n v="87218315.040000007"/>
    <n v="87218315.040000007"/>
    <n v="0.50453930460252172"/>
    <n v="83970227.959999993"/>
    <n v="85648920.959999993"/>
    <n v="0"/>
    <n v="0"/>
    <n v="0"/>
    <n v="0"/>
    <n v="0"/>
    <s v="001"/>
  </r>
  <r>
    <x v="4"/>
    <x v="1"/>
    <s v="RESTRICCION AL EJERCICIO LIBERAL DE LA PROFESION"/>
    <x v="0"/>
    <n v="236281020"/>
    <n v="236281020"/>
    <n v="0"/>
    <n v="0"/>
    <n v="0"/>
    <n v="0"/>
    <n v="125323875.92"/>
    <n v="125323875.92"/>
    <n v="0.53040178986869113"/>
    <n v="107261281.08"/>
    <n v="110957144.08"/>
    <n v="0"/>
    <n v="0"/>
    <n v="0"/>
    <n v="0"/>
    <n v="0"/>
    <s v="001"/>
  </r>
  <r>
    <x v="5"/>
    <x v="1"/>
    <s v="DECIMOTERCER MES"/>
    <x v="0"/>
    <n v="213889423"/>
    <n v="213889423"/>
    <n v="0"/>
    <n v="0"/>
    <n v="0"/>
    <n v="0"/>
    <n v="3786.67"/>
    <n v="3786.67"/>
    <n v="1.7703867479225469E-5"/>
    <n v="189690984.33000001"/>
    <n v="213885636.33000001"/>
    <n v="0"/>
    <n v="0"/>
    <n v="0"/>
    <n v="0"/>
    <n v="0"/>
    <s v="001"/>
  </r>
  <r>
    <x v="6"/>
    <x v="1"/>
    <s v="SALARIO ESCOLAR"/>
    <x v="0"/>
    <n v="187561321"/>
    <n v="175561321"/>
    <n v="0"/>
    <n v="0"/>
    <n v="0"/>
    <n v="0"/>
    <n v="125727402.02"/>
    <n v="125727402.02"/>
    <n v="0.71614522665843916"/>
    <n v="9833918.9800000004"/>
    <n v="49833918.979999997"/>
    <n v="0"/>
    <n v="0"/>
    <n v="0"/>
    <n v="0"/>
    <n v="-12000000"/>
    <s v="001"/>
  </r>
  <r>
    <x v="7"/>
    <x v="1"/>
    <s v="OTROS INCENTIVOS SALARIALES"/>
    <x v="0"/>
    <n v="53788272"/>
    <n v="53788272"/>
    <n v="0"/>
    <n v="0"/>
    <n v="0"/>
    <n v="0"/>
    <n v="28536260.390000001"/>
    <n v="28536260.390000001"/>
    <n v="0.5305294133635674"/>
    <n v="24460664.609999999"/>
    <n v="25252011.609999999"/>
    <n v="0"/>
    <n v="0"/>
    <n v="0"/>
    <n v="0"/>
    <n v="0"/>
    <s v="001"/>
  </r>
  <r>
    <x v="8"/>
    <x v="1"/>
    <s v="CCSS CONTRIBUCION PATRONAL SEGURO SALUD (CONTRIBUCION PATRONAL SEGURO DE SALUD, SEGUN LEY NO. 17 DEL 22 DE OCTUBRE DE 1943, LEY"/>
    <x v="0"/>
    <n v="239498063"/>
    <n v="239498063"/>
    <n v="0"/>
    <n v="90460273"/>
    <n v="90460273"/>
    <n v="0"/>
    <n v="124351906"/>
    <n v="214812179"/>
    <n v="0.51921883810809777"/>
    <n v="0"/>
    <n v="24685884"/>
    <n v="0"/>
    <n v="0"/>
    <n v="0"/>
    <n v="0"/>
    <n v="0"/>
    <s v="001"/>
  </r>
  <r>
    <x v="9"/>
    <x v="1"/>
    <s v="BANCO POPULAR Y DE DESARROLLO COMUNAL. (BPDC) (SEGUN LEY NO. 4351 DEL 11 DE JULIO DE 1969, LEY ORGANICA DEL B.P.D.C.)."/>
    <x v="0"/>
    <n v="12945841"/>
    <n v="12945841"/>
    <n v="0"/>
    <n v="4890577"/>
    <n v="4890577"/>
    <n v="0"/>
    <n v="6720888"/>
    <n v="11611465"/>
    <n v="0.51915422103515718"/>
    <n v="0"/>
    <n v="1334376"/>
    <n v="0"/>
    <n v="0"/>
    <n v="0"/>
    <n v="0"/>
    <n v="0"/>
    <s v="001"/>
  </r>
  <r>
    <x v="10"/>
    <x v="1"/>
    <s v="CCSS CONTRIBUCION PATRONAL SEGURO PENSIONES (CONTRIBUCION PATRONAL SEGURO DE PENSIONES, SEGUN LEY NO. 17 DEL 22 DE OCTUBRE DE 1943, LEY"/>
    <x v="0"/>
    <n v="140332919"/>
    <n v="140332919"/>
    <n v="0"/>
    <n v="53006019"/>
    <n v="53006019"/>
    <n v="0"/>
    <n v="72862304"/>
    <n v="125868323"/>
    <n v="0.51921035006761318"/>
    <n v="0"/>
    <n v="14464596"/>
    <n v="0"/>
    <n v="0"/>
    <n v="0"/>
    <n v="0"/>
    <n v="0"/>
    <s v="001"/>
  </r>
  <r>
    <x v="11"/>
    <x v="1"/>
    <s v="CCSS APORTE PATRONAL REGIMEN PENSIONES (APORTE PATRONAL AL REGIMEN DE PENSIONES, SEGUN LEY DE PROTECCION AL TRABAJADOR NO. 7983 DEL 16"/>
    <x v="0"/>
    <n v="77675047"/>
    <n v="77675047"/>
    <n v="0"/>
    <n v="29343042"/>
    <n v="29343042"/>
    <n v="0"/>
    <n v="40325771"/>
    <n v="69668813"/>
    <n v="0.51915991759876245"/>
    <n v="0"/>
    <n v="8006234"/>
    <n v="0"/>
    <n v="0"/>
    <n v="0"/>
    <n v="0"/>
    <n v="0"/>
    <s v="001"/>
  </r>
  <r>
    <x v="12"/>
    <x v="1"/>
    <s v="CCSS APORTE PATRONAL FONDO CAPITALIZACION LABORAL (APORTE PATRONAL AL FONDO DE CAPITALIZACION LABORAL, SEGUN LEY DE PROTECCION AL TRABAJADOR"/>
    <x v="0"/>
    <n v="38837524"/>
    <n v="38837524"/>
    <n v="0"/>
    <n v="14671574"/>
    <n v="14671574"/>
    <n v="0"/>
    <n v="20162829"/>
    <n v="34834403"/>
    <n v="0.51915845613639011"/>
    <n v="0"/>
    <n v="4003121"/>
    <n v="0"/>
    <n v="0"/>
    <n v="0"/>
    <n v="0"/>
    <n v="0"/>
    <s v="001"/>
  </r>
  <r>
    <x v="13"/>
    <x v="1"/>
    <s v="ASOCIACION SOLIDARISTA DE EMPLEADOS DEL MINISTERIO DE CIENCIA Y TECNOLOGIA (ASEMICIT). (APORTE PATRONAL A LA ASOCIACION SOLIDARISTA DE"/>
    <x v="0"/>
    <n v="139786375"/>
    <n v="139786375"/>
    <n v="0"/>
    <n v="85739676.75"/>
    <n v="85739676.75"/>
    <n v="0"/>
    <n v="54046698.25"/>
    <n v="139786375"/>
    <n v="0.38663781251928164"/>
    <n v="0"/>
    <n v="0"/>
    <n v="0"/>
    <n v="0"/>
    <n v="0"/>
    <n v="0"/>
    <n v="0"/>
    <s v="001"/>
  </r>
  <r>
    <x v="14"/>
    <x v="0"/>
    <s v="SERVICIOS"/>
    <x v="0"/>
    <n v="1307431625"/>
    <n v="1307431625"/>
    <n v="38590495.810000002"/>
    <n v="491924569.85000002"/>
    <n v="530515065.66000003"/>
    <n v="17015599.98"/>
    <n v="479243116.11000001"/>
    <n v="1009758181.77"/>
    <n v="0.36655310070995112"/>
    <n v="231739666.71000001"/>
    <n v="280657843.25"/>
    <n v="0"/>
    <n v="40379746"/>
    <n v="-40379746"/>
    <n v="16000000"/>
    <n v="-16000000"/>
    <s v="001"/>
  </r>
  <r>
    <x v="15"/>
    <x v="1"/>
    <s v="ALQUILER DE EDIFICIOS, LOCALES Y TERRENOS"/>
    <x v="0"/>
    <n v="546109512"/>
    <n v="546109512"/>
    <n v="0"/>
    <n v="273054754.75999999"/>
    <n v="273054754.75999999"/>
    <n v="0"/>
    <n v="273054755.10000002"/>
    <n v="546109509.86000001"/>
    <n v="0.49999999835197895"/>
    <n v="2.14"/>
    <n v="2.14"/>
    <n v="0"/>
    <n v="0"/>
    <n v="0"/>
    <n v="0"/>
    <n v="0"/>
    <s v="001"/>
  </r>
  <r>
    <x v="16"/>
    <x v="1"/>
    <s v="ALQUILER DE MAQUINARIA, EQUIPO Y MOBILIARIO"/>
    <x v="0"/>
    <n v="0"/>
    <n v="0"/>
    <n v="0"/>
    <n v="0"/>
    <n v="0"/>
    <n v="0"/>
    <n v="0"/>
    <n v="0"/>
    <e v="#DIV/0!"/>
    <n v="0"/>
    <n v="0"/>
    <n v="0"/>
    <n v="4650000"/>
    <n v="0"/>
    <n v="0"/>
    <n v="0"/>
    <s v="001"/>
  </r>
  <r>
    <x v="17"/>
    <x v="1"/>
    <s v="ALQUILER DE EQUIPO DE COMPUTO"/>
    <x v="0"/>
    <n v="5000000"/>
    <n v="5000000"/>
    <n v="0"/>
    <n v="1347231.26"/>
    <n v="1347231.26"/>
    <n v="0"/>
    <n v="1770238.71"/>
    <n v="3117469.9699999997"/>
    <n v="0.354047742"/>
    <n v="1882530.03"/>
    <n v="1882530.03"/>
    <n v="0"/>
    <n v="0"/>
    <n v="0"/>
    <n v="0"/>
    <n v="0"/>
    <s v="001"/>
  </r>
  <r>
    <x v="18"/>
    <x v="1"/>
    <s v="SERVICIO DE AGUA Y ALCANTARILLADO"/>
    <x v="0"/>
    <n v="42380000"/>
    <n v="42380000"/>
    <n v="0"/>
    <n v="13872705.17"/>
    <n v="13872705.17"/>
    <n v="0"/>
    <n v="17001706.170000002"/>
    <n v="30874411.340000004"/>
    <n v="0.40117286857008028"/>
    <n v="7005588.6600000001"/>
    <n v="11505588.66"/>
    <n v="0"/>
    <n v="0"/>
    <n v="-4500000"/>
    <n v="0"/>
    <n v="0"/>
    <s v="001"/>
  </r>
  <r>
    <x v="19"/>
    <x v="1"/>
    <s v="SERVICIO DE ENERGIA ELECTRICA"/>
    <x v="0"/>
    <n v="35800000"/>
    <n v="35800000"/>
    <n v="0"/>
    <n v="12591862.25"/>
    <n v="12591862.25"/>
    <n v="0"/>
    <n v="13208137.4"/>
    <n v="25799999.649999999"/>
    <n v="0.36894238547486036"/>
    <n v="0.35"/>
    <n v="10000000.35"/>
    <n v="0"/>
    <n v="0"/>
    <n v="-10000000"/>
    <n v="0"/>
    <n v="0"/>
    <s v="001"/>
  </r>
  <r>
    <x v="20"/>
    <x v="1"/>
    <s v="SERVICIO DE CORREO"/>
    <x v="0"/>
    <n v="20000"/>
    <n v="20000"/>
    <n v="0"/>
    <n v="0"/>
    <n v="0"/>
    <n v="0"/>
    <n v="19662"/>
    <n v="19662"/>
    <n v="0.98309999999999997"/>
    <n v="338"/>
    <n v="338"/>
    <n v="0"/>
    <n v="124746"/>
    <n v="0"/>
    <n v="0"/>
    <n v="0"/>
    <s v="001"/>
  </r>
  <r>
    <x v="21"/>
    <x v="1"/>
    <s v="SERVICIO DE TELECOMUNICACIONES"/>
    <x v="0"/>
    <n v="59800000"/>
    <n v="59800000"/>
    <n v="0"/>
    <n v="28077946.550000001"/>
    <n v="28077946.550000001"/>
    <n v="0"/>
    <n v="23367200.280000001"/>
    <n v="51445146.829999998"/>
    <n v="0.39075585752508363"/>
    <n v="854853.17"/>
    <n v="8354853.1699999999"/>
    <n v="0"/>
    <n v="0"/>
    <n v="-7500000"/>
    <n v="0"/>
    <n v="0"/>
    <s v="001"/>
  </r>
  <r>
    <x v="22"/>
    <x v="1"/>
    <s v="INFORMACION"/>
    <x v="0"/>
    <n v="3500000"/>
    <n v="3500000"/>
    <n v="0"/>
    <n v="16863.22"/>
    <n v="16863.22"/>
    <n v="0"/>
    <n v="3482367.1"/>
    <n v="3499230.3200000003"/>
    <n v="0.99496202857142857"/>
    <n v="769.68"/>
    <n v="769.68"/>
    <n v="0"/>
    <n v="0"/>
    <n v="0"/>
    <n v="0"/>
    <n v="0"/>
    <s v="001"/>
  </r>
  <r>
    <x v="23"/>
    <x v="1"/>
    <s v="PUBLICIDAD Y PROPAGANDA"/>
    <x v="0"/>
    <n v="2000000"/>
    <n v="2000000"/>
    <n v="860000"/>
    <n v="0"/>
    <n v="860000"/>
    <n v="0"/>
    <n v="1139405.98"/>
    <n v="1999405.98"/>
    <n v="0.56970299000000002"/>
    <n v="594.02"/>
    <n v="594.02"/>
    <n v="0"/>
    <n v="28000000"/>
    <n v="0"/>
    <n v="0"/>
    <n v="0"/>
    <s v="001"/>
  </r>
  <r>
    <x v="24"/>
    <x v="1"/>
    <s v="COMIS. Y GASTOS POR SERV. FINANCIEROS Y COMERCIAL."/>
    <x v="0"/>
    <n v="9058500"/>
    <n v="9058500"/>
    <n v="0"/>
    <n v="2623741.2200000002"/>
    <n v="2623741.2200000002"/>
    <n v="0"/>
    <n v="1730519.47"/>
    <n v="4354260.6900000004"/>
    <n v="0.19103819285753712"/>
    <n v="4704239.3099999996"/>
    <n v="4704239.3099999996"/>
    <n v="0"/>
    <n v="0"/>
    <n v="0"/>
    <n v="0"/>
    <n v="0"/>
    <s v="001"/>
  </r>
  <r>
    <x v="25"/>
    <x v="1"/>
    <s v="SERVICIOS DE TECNOLOGIAS DE INFORMACION"/>
    <x v="0"/>
    <n v="171681000"/>
    <n v="171681000"/>
    <n v="343938.1"/>
    <n v="5197987.88"/>
    <n v="5541925.9799999995"/>
    <n v="0"/>
    <n v="59078395.600000001"/>
    <n v="64620321.580000006"/>
    <n v="0.34411726166553086"/>
    <n v="107060678.42"/>
    <n v="107060678.42"/>
    <n v="0"/>
    <n v="0"/>
    <n v="0"/>
    <n v="0"/>
    <n v="0"/>
    <s v="001"/>
  </r>
  <r>
    <x v="26"/>
    <x v="1"/>
    <s v="SERVICIOS EN CIENCIAS ECONOMICAS Y SOCIALES"/>
    <x v="0"/>
    <n v="80000000"/>
    <n v="70000000"/>
    <n v="25000000"/>
    <n v="29249999.960000001"/>
    <n v="54249999.960000001"/>
    <n v="15749999.98"/>
    <n v="0"/>
    <n v="54249999.960000001"/>
    <n v="0"/>
    <n v="0.06"/>
    <n v="0.06"/>
    <n v="0"/>
    <n v="7605000"/>
    <n v="0"/>
    <n v="0"/>
    <n v="-10000000"/>
    <s v="001"/>
  </r>
  <r>
    <x v="27"/>
    <x v="1"/>
    <s v="SERVICIOS INFORMATICOS"/>
    <x v="0"/>
    <n v="25000000"/>
    <n v="25000000"/>
    <n v="0"/>
    <n v="11152889.82"/>
    <n v="11152889.82"/>
    <n v="0"/>
    <n v="0"/>
    <n v="11152889.82"/>
    <n v="0"/>
    <n v="13847110.18"/>
    <n v="13847110.18"/>
    <n v="0"/>
    <n v="0"/>
    <n v="0"/>
    <n v="0"/>
    <n v="0"/>
    <s v="001"/>
  </r>
  <r>
    <x v="28"/>
    <x v="1"/>
    <s v="SERVICIOS GENERALES"/>
    <x v="0"/>
    <n v="28200000"/>
    <n v="22200000"/>
    <n v="0"/>
    <n v="10349177.49"/>
    <n v="10349177.49"/>
    <n v="0"/>
    <n v="10275494.26"/>
    <n v="20624671.75"/>
    <n v="0.46286010180180182"/>
    <n v="75328.25"/>
    <n v="1575328.25"/>
    <n v="0"/>
    <n v="0"/>
    <n v="-1500000"/>
    <n v="0"/>
    <n v="-6000000"/>
    <s v="001"/>
  </r>
  <r>
    <x v="29"/>
    <x v="1"/>
    <s v="OTROS SERVICIOS DE GESTION Y APOYO"/>
    <x v="0"/>
    <n v="2131000"/>
    <n v="5131000"/>
    <n v="0"/>
    <n v="4591878.51"/>
    <n v="4591878.51"/>
    <n v="0"/>
    <n v="38421.21"/>
    <n v="4630299.72"/>
    <n v="7.4880549600467739E-3"/>
    <n v="468700.28"/>
    <n v="500700.28"/>
    <n v="0"/>
    <n v="0"/>
    <n v="0"/>
    <n v="3000000"/>
    <n v="0"/>
    <s v="001"/>
  </r>
  <r>
    <x v="30"/>
    <x v="1"/>
    <s v="TRANSPORTE DENTRO DEL PAIS"/>
    <x v="0"/>
    <n v="714905"/>
    <n v="714905"/>
    <n v="0"/>
    <n v="47465.5"/>
    <n v="47465.5"/>
    <n v="0"/>
    <n v="131260.5"/>
    <n v="178726"/>
    <n v="0.18360551401934522"/>
    <n v="136179"/>
    <n v="536179"/>
    <n v="0"/>
    <n v="0"/>
    <n v="0"/>
    <n v="0"/>
    <n v="0"/>
    <s v="001"/>
  </r>
  <r>
    <x v="31"/>
    <x v="1"/>
    <s v="VIATICOS DENTRO DEL PAIS"/>
    <x v="0"/>
    <n v="20000000"/>
    <n v="20000000"/>
    <n v="0"/>
    <n v="3126900"/>
    <n v="3126900"/>
    <n v="0"/>
    <n v="2460300"/>
    <n v="5587200"/>
    <n v="0.123015"/>
    <n v="1000000"/>
    <n v="14412800"/>
    <n v="0"/>
    <n v="0"/>
    <n v="-12200000"/>
    <n v="0"/>
    <n v="0"/>
    <s v="001"/>
  </r>
  <r>
    <x v="32"/>
    <x v="1"/>
    <s v="TRANSPORTE EN EL EXTERIOR"/>
    <x v="0"/>
    <n v="28000000"/>
    <n v="28000000"/>
    <n v="0"/>
    <n v="10093787.41"/>
    <n v="10093787.41"/>
    <n v="0"/>
    <n v="9797944.8300000001"/>
    <n v="19891732.240000002"/>
    <n v="0.34992660107142859"/>
    <n v="8108267.7599999998"/>
    <n v="8108267.7599999998"/>
    <n v="0"/>
    <n v="0"/>
    <n v="0"/>
    <n v="0"/>
    <n v="0"/>
    <s v="001"/>
  </r>
  <r>
    <x v="33"/>
    <x v="1"/>
    <s v="VIATICOS EN EL EXTERIOR"/>
    <x v="0"/>
    <n v="18500000"/>
    <n v="18500000"/>
    <n v="0"/>
    <n v="4813598.3600000003"/>
    <n v="4813598.3600000003"/>
    <n v="0"/>
    <n v="9588994.9600000009"/>
    <n v="14402593.32"/>
    <n v="0.5183240518918919"/>
    <n v="4097406.14"/>
    <n v="4097406.68"/>
    <n v="0"/>
    <n v="0"/>
    <n v="0"/>
    <n v="0"/>
    <n v="0"/>
    <s v="001"/>
  </r>
  <r>
    <x v="34"/>
    <x v="1"/>
    <s v="SEGUROS"/>
    <x v="0"/>
    <n v="24586708"/>
    <n v="24586708"/>
    <n v="0"/>
    <n v="669400"/>
    <n v="669400"/>
    <n v="0"/>
    <n v="17083471.399999999"/>
    <n v="17752871.399999999"/>
    <n v="0.69482548863393989"/>
    <n v="733836.6"/>
    <n v="6833836.5999999996"/>
    <n v="0"/>
    <n v="0"/>
    <n v="-2300000"/>
    <n v="0"/>
    <n v="0"/>
    <s v="001"/>
  </r>
  <r>
    <x v="35"/>
    <x v="1"/>
    <s v="ACTIVIDADES DE CAPACITACION"/>
    <x v="0"/>
    <n v="127200000"/>
    <n v="127200000"/>
    <n v="8262324.4000000004"/>
    <n v="43928105.210000001"/>
    <n v="52190429.609999999"/>
    <n v="0"/>
    <n v="4846530"/>
    <n v="57036959.609999999"/>
    <n v="3.8101650943396223E-2"/>
    <n v="70163040.390000001"/>
    <n v="70163040.390000001"/>
    <n v="0"/>
    <n v="0"/>
    <n v="0"/>
    <n v="0"/>
    <n v="0"/>
    <s v="001"/>
  </r>
  <r>
    <x v="36"/>
    <x v="1"/>
    <s v="MANT. Y REPARACION DE EQUIPO DE TRANSPORTE"/>
    <x v="0"/>
    <n v="16000000"/>
    <n v="22000000"/>
    <n v="0"/>
    <n v="6849616.0099999998"/>
    <n v="6849616.0099999998"/>
    <n v="0"/>
    <n v="15137329.99"/>
    <n v="21986946"/>
    <n v="0.6880604540909091"/>
    <n v="13054"/>
    <n v="13054"/>
    <n v="0"/>
    <n v="0"/>
    <n v="0"/>
    <n v="6000000"/>
    <n v="0"/>
    <s v="001"/>
  </r>
  <r>
    <x v="37"/>
    <x v="1"/>
    <s v="MANT. Y REPARACION DE EQUIPO DE COMUNICAC."/>
    <x v="0"/>
    <n v="2500000"/>
    <n v="2500000"/>
    <n v="0"/>
    <n v="0"/>
    <n v="0"/>
    <n v="0"/>
    <n v="1206942.08"/>
    <n v="1206942.08"/>
    <n v="0.48277683200000004"/>
    <n v="1206941.92"/>
    <n v="1293057.92"/>
    <n v="0"/>
    <n v="0"/>
    <n v="-86116"/>
    <n v="0"/>
    <n v="0"/>
    <s v="001"/>
  </r>
  <r>
    <x v="38"/>
    <x v="1"/>
    <s v="MANT. Y REP. DE EQUIPO DE COMPUTO Y SIST. DE INF."/>
    <x v="0"/>
    <n v="57150000"/>
    <n v="64150000"/>
    <n v="4124233.31"/>
    <n v="30064154.280000001"/>
    <n v="34188387.590000004"/>
    <n v="1265600"/>
    <n v="14528544.07"/>
    <n v="48716931.660000004"/>
    <n v="0.22647769399844117"/>
    <n v="10280208.34"/>
    <n v="14167468.34"/>
    <n v="0"/>
    <n v="0"/>
    <n v="-793630"/>
    <n v="7000000"/>
    <n v="0"/>
    <s v="001"/>
  </r>
  <r>
    <x v="39"/>
    <x v="1"/>
    <s v="MANTENIMIENTO Y REPARACION DE OTROS EQUIPOS"/>
    <x v="0"/>
    <n v="1500000"/>
    <n v="1500000"/>
    <n v="0"/>
    <n v="204504.99"/>
    <n v="204504.99"/>
    <n v="0"/>
    <n v="295495"/>
    <n v="499999.99"/>
    <n v="0.19699666666666665"/>
    <n v="0.01"/>
    <n v="1000000.01"/>
    <n v="0"/>
    <n v="0"/>
    <n v="-1000000"/>
    <n v="0"/>
    <n v="0"/>
    <s v="001"/>
  </r>
  <r>
    <x v="40"/>
    <x v="1"/>
    <s v="INTERESES MORATORIOS Y MULTAS"/>
    <x v="0"/>
    <n v="100000"/>
    <n v="100000"/>
    <n v="0"/>
    <n v="0"/>
    <n v="0"/>
    <n v="0"/>
    <n v="0"/>
    <n v="0"/>
    <n v="0"/>
    <n v="100000"/>
    <n v="100000"/>
    <n v="0"/>
    <n v="0"/>
    <n v="0"/>
    <n v="0"/>
    <n v="0"/>
    <s v="001"/>
  </r>
  <r>
    <x v="41"/>
    <x v="1"/>
    <s v="DEDUCIBLES"/>
    <x v="0"/>
    <n v="500000"/>
    <n v="500000"/>
    <n v="0"/>
    <n v="0"/>
    <n v="0"/>
    <n v="0"/>
    <n v="0"/>
    <n v="0"/>
    <n v="0"/>
    <n v="0"/>
    <n v="500000"/>
    <n v="0"/>
    <n v="0"/>
    <n v="-500000"/>
    <n v="0"/>
    <n v="0"/>
    <s v="001"/>
  </r>
  <r>
    <x v="42"/>
    <x v="0"/>
    <s v="MATERIALES Y SUMINISTROS"/>
    <x v="0"/>
    <n v="89137033"/>
    <n v="89137033"/>
    <n v="8866635.3499999996"/>
    <n v="41394747.789999999"/>
    <n v="50261383.140000001"/>
    <n v="0"/>
    <n v="27387557.18"/>
    <n v="77648940.319999993"/>
    <n v="0.30725228626355555"/>
    <n v="4879279.6500000004"/>
    <n v="11488092.68"/>
    <n v="0"/>
    <n v="0"/>
    <n v="0"/>
    <n v="900000"/>
    <n v="-900000"/>
    <s v="001"/>
  </r>
  <r>
    <x v="43"/>
    <x v="1"/>
    <s v="COMBUSTIBLES Y LUBRICANTES"/>
    <x v="0"/>
    <n v="8543736"/>
    <n v="8543736"/>
    <n v="0"/>
    <n v="3312881"/>
    <n v="3312881"/>
    <n v="0"/>
    <n v="1729887"/>
    <n v="5042768"/>
    <n v="0.20247430398130278"/>
    <n v="968"/>
    <n v="3500968"/>
    <n v="0"/>
    <n v="0"/>
    <n v="0"/>
    <n v="0"/>
    <n v="0"/>
    <s v="001"/>
  </r>
  <r>
    <x v="44"/>
    <x v="1"/>
    <s v="MAT. Y PROD. ELECTRICOS, TELEFONICOS Y DE COMPUTO"/>
    <x v="0"/>
    <n v="9833297"/>
    <n v="9833297"/>
    <n v="1332631.05"/>
    <n v="0"/>
    <n v="1332631.05"/>
    <n v="0"/>
    <n v="8324952.9500000002"/>
    <n v="9657584"/>
    <n v="0.84660851289247141"/>
    <n v="175713"/>
    <n v="175713"/>
    <n v="0"/>
    <n v="0"/>
    <n v="0"/>
    <n v="0"/>
    <n v="0"/>
    <s v="001"/>
  </r>
  <r>
    <x v="45"/>
    <x v="1"/>
    <s v="MATERIALES Y PRODUCTOS DE PLASTICO"/>
    <x v="0"/>
    <n v="12000000"/>
    <n v="12000000"/>
    <n v="0"/>
    <n v="0"/>
    <n v="0"/>
    <n v="0"/>
    <n v="9913786.6300000008"/>
    <n v="9913786.6300000008"/>
    <n v="0.82614888583333335"/>
    <n v="2086213.37"/>
    <n v="2086213.37"/>
    <n v="0"/>
    <n v="0"/>
    <n v="0"/>
    <n v="0"/>
    <n v="0"/>
    <s v="001"/>
  </r>
  <r>
    <x v="46"/>
    <x v="1"/>
    <s v="HERRAMIENTAS E INSTRUMENTOS"/>
    <x v="0"/>
    <n v="7000000"/>
    <n v="7000000"/>
    <n v="6914004.2999999998"/>
    <n v="0"/>
    <n v="6914004.2999999998"/>
    <n v="0"/>
    <n v="0"/>
    <n v="6914004.2999999998"/>
    <n v="0"/>
    <n v="85995.7"/>
    <n v="85995.7"/>
    <n v="0"/>
    <n v="0"/>
    <n v="0"/>
    <n v="0"/>
    <n v="0"/>
    <s v="001"/>
  </r>
  <r>
    <x v="47"/>
    <x v="1"/>
    <s v="REPUESTOS Y ACCESORIOS"/>
    <x v="0"/>
    <n v="3000000"/>
    <n v="3000000"/>
    <n v="620000"/>
    <n v="0.06"/>
    <n v="620000.06000000006"/>
    <n v="0"/>
    <n v="234401.9"/>
    <n v="854401.96"/>
    <n v="7.8133966666666665E-2"/>
    <n v="30000.04"/>
    <n v="2145598.04"/>
    <n v="0"/>
    <n v="0"/>
    <n v="0"/>
    <n v="0"/>
    <n v="0"/>
    <s v="001"/>
  </r>
  <r>
    <x v="48"/>
    <x v="1"/>
    <s v="UTILES Y MATERIALES DE OFICINA Y COMPUTO"/>
    <x v="0"/>
    <n v="750000"/>
    <n v="750000"/>
    <n v="0"/>
    <n v="0"/>
    <n v="0"/>
    <n v="0"/>
    <n v="0"/>
    <n v="0"/>
    <n v="0"/>
    <n v="750000"/>
    <n v="750000"/>
    <n v="0"/>
    <n v="0"/>
    <n v="0"/>
    <n v="0"/>
    <n v="0"/>
    <s v="001"/>
  </r>
  <r>
    <x v="49"/>
    <x v="1"/>
    <s v="PRODUCTOS DE PAPEL, CARTON E IMPRESOS"/>
    <x v="0"/>
    <n v="6750000"/>
    <n v="6750000"/>
    <n v="0"/>
    <n v="0"/>
    <n v="0"/>
    <n v="0"/>
    <n v="5666950"/>
    <n v="5666950"/>
    <n v="0.83954814814814815"/>
    <n v="1083049.97"/>
    <n v="1083050"/>
    <n v="0"/>
    <n v="0"/>
    <n v="0"/>
    <n v="0"/>
    <n v="0"/>
    <s v="001"/>
  </r>
  <r>
    <x v="50"/>
    <x v="1"/>
    <s v="TEXTILES Y VESTUARIO"/>
    <x v="0"/>
    <n v="300000"/>
    <n v="1200000"/>
    <n v="0"/>
    <n v="862839.75"/>
    <n v="862839.75"/>
    <n v="0"/>
    <n v="297755"/>
    <n v="1160594.75"/>
    <n v="0.24812916666666668"/>
    <n v="39405.25"/>
    <n v="39405.25"/>
    <n v="0"/>
    <n v="0"/>
    <n v="0"/>
    <n v="900000"/>
    <n v="0"/>
    <s v="001"/>
  </r>
  <r>
    <x v="51"/>
    <x v="1"/>
    <s v="UTILES Y MATERIALES DE LIMPIEZA"/>
    <x v="0"/>
    <n v="4460000"/>
    <n v="3560000"/>
    <n v="0"/>
    <n v="2222207.17"/>
    <n v="2222207.17"/>
    <n v="0"/>
    <n v="0"/>
    <n v="2222207.17"/>
    <n v="0"/>
    <n v="537792.82999999996"/>
    <n v="1337792.83"/>
    <n v="0"/>
    <n v="0"/>
    <n v="0"/>
    <n v="0"/>
    <n v="-900000"/>
    <s v="001"/>
  </r>
  <r>
    <x v="52"/>
    <x v="1"/>
    <s v="OTROS UTILES, MATERIALES Y SUMINISTROS DIVERSOS"/>
    <x v="0"/>
    <n v="36500000"/>
    <n v="36500000"/>
    <n v="0"/>
    <n v="34996819.810000002"/>
    <n v="34996819.810000002"/>
    <n v="0"/>
    <n v="1219823.7"/>
    <n v="36216643.510000005"/>
    <n v="3.3419827397260272E-2"/>
    <n v="90141.49"/>
    <n v="283356.49"/>
    <n v="0"/>
    <n v="0"/>
    <n v="0"/>
    <n v="0"/>
    <n v="0"/>
    <s v="001"/>
  </r>
  <r>
    <x v="53"/>
    <x v="0"/>
    <s v="BIENES DURADEROS"/>
    <x v="0"/>
    <n v="994184890"/>
    <n v="1022514282"/>
    <n v="564384894.15999997"/>
    <n v="231602573.03"/>
    <n v="795987467.18999994"/>
    <n v="1241561.74"/>
    <n v="176445158.77000001"/>
    <n v="972432625.96000004"/>
    <n v="0.17256009219243357"/>
    <n v="47919705.299999997"/>
    <n v="48840094.299999997"/>
    <n v="0"/>
    <n v="920389"/>
    <n v="-920389"/>
    <n v="28329392"/>
    <n v="0"/>
    <s v="001"/>
  </r>
  <r>
    <x v="54"/>
    <x v="1"/>
    <s v="MAQUINARIA Y EQUIPO PARA LA PRODUCCION"/>
    <x v="0"/>
    <n v="70000000"/>
    <n v="70000000"/>
    <n v="0"/>
    <n v="59146399.07"/>
    <n v="59146399.07"/>
    <n v="0"/>
    <n v="0"/>
    <n v="59146399.07"/>
    <n v="0"/>
    <n v="10853600.93"/>
    <n v="10853600.93"/>
    <n v="0"/>
    <n v="0"/>
    <n v="0"/>
    <n v="0"/>
    <n v="0"/>
    <s v="280"/>
  </r>
  <r>
    <x v="55"/>
    <x v="1"/>
    <s v="EQUIPO DE COMUNICACION"/>
    <x v="0"/>
    <n v="0"/>
    <n v="9821766"/>
    <n v="9693612.6300000008"/>
    <n v="0"/>
    <n v="9693612.6300000008"/>
    <n v="0"/>
    <n v="0"/>
    <n v="9693612.6300000008"/>
    <n v="0"/>
    <n v="128153.37"/>
    <n v="128153.37"/>
    <n v="0"/>
    <n v="0"/>
    <n v="0"/>
    <n v="9821766"/>
    <n v="0"/>
    <s v="001"/>
  </r>
  <r>
    <x v="55"/>
    <x v="1"/>
    <s v="EQUIPO DE COMUNICACION"/>
    <x v="0"/>
    <n v="157266443"/>
    <n v="157266443"/>
    <n v="39510906.710000001"/>
    <n v="6968523.75"/>
    <n v="46479430.460000001"/>
    <n v="1241561.74"/>
    <n v="107233371.94"/>
    <n v="153712802.40000001"/>
    <n v="0.68185793418116536"/>
    <n v="1391689.86"/>
    <n v="2312078.86"/>
    <n v="0"/>
    <n v="0"/>
    <n v="-920389"/>
    <n v="0"/>
    <n v="0"/>
    <s v="280"/>
  </r>
  <r>
    <x v="56"/>
    <x v="1"/>
    <s v="EQUIPO Y MOBILIARIO DE OFICINA"/>
    <x v="0"/>
    <n v="12650000"/>
    <n v="12650000"/>
    <n v="0"/>
    <n v="8358657.46"/>
    <n v="8358657.46"/>
    <n v="0"/>
    <n v="552826.74"/>
    <n v="8911484.1999999993"/>
    <n v="4.3701718577075097E-2"/>
    <n v="3738515.8"/>
    <n v="3738515.8"/>
    <n v="0"/>
    <n v="0"/>
    <n v="0"/>
    <n v="0"/>
    <n v="0"/>
    <s v="280"/>
  </r>
  <r>
    <x v="57"/>
    <x v="1"/>
    <s v="EQUIPO Y PROGRAMAS DE COMPUTO"/>
    <x v="0"/>
    <n v="0"/>
    <n v="18507626"/>
    <n v="18419626.27"/>
    <n v="0"/>
    <n v="18419626.27"/>
    <n v="0"/>
    <n v="0"/>
    <n v="18419626.27"/>
    <n v="0"/>
    <n v="87999.73"/>
    <n v="87999.73"/>
    <n v="0"/>
    <n v="0"/>
    <n v="0"/>
    <n v="18507626"/>
    <n v="0"/>
    <s v="001"/>
  </r>
  <r>
    <x v="57"/>
    <x v="1"/>
    <s v="EQUIPO Y PROGRAMAS DE COMPUTO"/>
    <x v="0"/>
    <n v="623968447"/>
    <n v="623968447"/>
    <n v="473161808.14999998"/>
    <n v="80631150.379999995"/>
    <n v="553792958.52999997"/>
    <n v="0"/>
    <n v="68611189.290000007"/>
    <n v="622404147.81999993"/>
    <n v="0.10995938916443319"/>
    <n v="1564299.18"/>
    <n v="1564299.18"/>
    <n v="0"/>
    <n v="920389"/>
    <n v="0"/>
    <n v="0"/>
    <n v="0"/>
    <s v="280"/>
  </r>
  <r>
    <x v="58"/>
    <x v="1"/>
    <s v="MAQUINARIA, EQUIPO Y MOBILIARIO DIVERSO"/>
    <x v="0"/>
    <n v="51000000"/>
    <n v="51000000"/>
    <n v="23598940.399999999"/>
    <n v="27034879.129999999"/>
    <n v="50633819.530000001"/>
    <n v="0"/>
    <n v="0"/>
    <n v="50633819.530000001"/>
    <n v="0"/>
    <n v="366180.47"/>
    <n v="366180.47"/>
    <n v="0"/>
    <n v="0"/>
    <n v="0"/>
    <n v="0"/>
    <n v="0"/>
    <s v="280"/>
  </r>
  <r>
    <x v="59"/>
    <x v="1"/>
    <s v="BIENES INTANGIBLES"/>
    <x v="0"/>
    <n v="79300000"/>
    <n v="79300000"/>
    <n v="0"/>
    <n v="49462963.240000002"/>
    <n v="49462963.240000002"/>
    <n v="0"/>
    <n v="47770.8"/>
    <n v="49510734.039999999"/>
    <n v="6.0240605296343007E-4"/>
    <n v="29789265.960000001"/>
    <n v="29789265.960000001"/>
    <n v="0"/>
    <n v="0"/>
    <n v="0"/>
    <n v="0"/>
    <n v="0"/>
    <s v="280"/>
  </r>
  <r>
    <x v="60"/>
    <x v="0"/>
    <s v="TRANSFERENCIAS CORRIENTES"/>
    <x v="0"/>
    <n v="2047486618"/>
    <n v="1974844257"/>
    <n v="0"/>
    <n v="369515634.70999998"/>
    <n v="369515634.70999998"/>
    <n v="0"/>
    <n v="1049125553.9400001"/>
    <n v="1418641188.6500001"/>
    <n v="0.53124470459950812"/>
    <n v="130462207.67"/>
    <n v="556203068.35000002"/>
    <n v="0"/>
    <n v="113000000"/>
    <n v="-113000000"/>
    <n v="3000000"/>
    <n v="-75642361"/>
    <s v="001"/>
  </r>
  <r>
    <x v="61"/>
    <x v="1"/>
    <s v="CCSS CONTRIBUCION ESTATAL SEGURO PENSIONES (CONTRIBUCION ESTATAL AL SEGURO DE PENSIONES, SEGUN LEY NO. 17 DEL 22 DE OCTUBRE DE 1943, LEY"/>
    <x v="0"/>
    <n v="40649942"/>
    <n v="40649942"/>
    <n v="0"/>
    <n v="15356224.76"/>
    <n v="15356224.76"/>
    <n v="0"/>
    <n v="21103790.239999998"/>
    <n v="36460015"/>
    <n v="0.51915917223202923"/>
    <n v="0"/>
    <n v="4189927"/>
    <n v="0"/>
    <n v="0"/>
    <n v="0"/>
    <n v="0"/>
    <n v="0"/>
    <s v="001"/>
  </r>
  <r>
    <x v="62"/>
    <x v="1"/>
    <s v="UNIVERSIDAD DE COSTA RICA (INCLUYE ¢32.400.000,00 PROVENIENTES SEGUN ARTICULO 36 DE LEY NO. 4895 DEL 16/11/1971 Y"/>
    <x v="0"/>
    <n v="32400000"/>
    <n v="32400000"/>
    <n v="0"/>
    <n v="7476613.4299999997"/>
    <n v="7476613.4299999997"/>
    <n v="0"/>
    <n v="14422870.029999999"/>
    <n v="21899483.460000001"/>
    <n v="0.44515030956790119"/>
    <n v="10500516.539999999"/>
    <n v="10500516.539999999"/>
    <n v="0"/>
    <n v="0"/>
    <n v="0"/>
    <n v="0"/>
    <n v="0"/>
    <s v="001"/>
  </r>
  <r>
    <x v="63"/>
    <x v="1"/>
    <s v="CCSS CONTRIBUCION ESTATAL SEGURO SALUD (CONTRIBUCION ESTATAL AL SEGURO DE SALUD, SEGUN LEY NO. 17 DEL 22 DE OCTUBRE DE 1943, LEY"/>
    <x v="0"/>
    <n v="6472921"/>
    <n v="6472921"/>
    <n v="0"/>
    <n v="2445258.84"/>
    <n v="2445258.84"/>
    <n v="0"/>
    <n v="3360476.16"/>
    <n v="5805735"/>
    <n v="0.51915914932377516"/>
    <n v="0"/>
    <n v="667186"/>
    <n v="0"/>
    <n v="0"/>
    <n v="0"/>
    <n v="0"/>
    <n v="0"/>
    <s v="001"/>
  </r>
  <r>
    <x v="64"/>
    <x v="1"/>
    <s v="COMISION DE ENERGIA ATOMICA DE COSTA RICA (PARA GASTOS DE OPERACION, LEY N°.4383 DEL 18/08/1969, ART 40 Y 22, 23 Y 24 DEL TITULO IV DE"/>
    <x v="0"/>
    <n v="95012957"/>
    <n v="95012957"/>
    <n v="0"/>
    <n v="29947201.23"/>
    <n v="29947201.23"/>
    <n v="0"/>
    <n v="33695866"/>
    <n v="63643067.230000004"/>
    <n v="0.35464495647683086"/>
    <n v="26596696.77"/>
    <n v="31369889.77"/>
    <n v="0"/>
    <n v="0"/>
    <n v="0"/>
    <n v="0"/>
    <n v="0"/>
    <s v="001"/>
  </r>
  <r>
    <x v="65"/>
    <x v="1"/>
    <s v="PROMOTORA COSTARRICENSE DE INNOVACION E INVESTIGACION (PARA GASTOS OPERATIVOS SEGUN ARTICULO 17 INCISO 1) DE LA LEY NO. 9971"/>
    <x v="0"/>
    <n v="1153508437"/>
    <n v="1153508437"/>
    <n v="0"/>
    <n v="212725437.96000001"/>
    <n v="212725437.96000001"/>
    <n v="0"/>
    <n v="559740733.16999996"/>
    <n v="772466171.13"/>
    <n v="0.48525066242753451"/>
    <n v="0"/>
    <n v="381042265.87"/>
    <n v="0"/>
    <n v="0"/>
    <n v="-113000000"/>
    <n v="0"/>
    <n v="0"/>
    <s v="001"/>
  </r>
  <r>
    <x v="66"/>
    <x v="1"/>
    <s v="PROMOTORA COSTARRICENSE DE INNOVACION E INVESTIGACION (PARA EL FONDO DE INCENTIVOS, EMPRESAS PRODUCTIVAS DE BIENES Y SERVICIOS,"/>
    <x v="0"/>
    <n v="300000000"/>
    <n v="300000000"/>
    <n v="0"/>
    <n v="61990690.07"/>
    <n v="61990690.07"/>
    <n v="0"/>
    <n v="174027929.80000001"/>
    <n v="236018619.87"/>
    <n v="0.58009309933333342"/>
    <n v="28913091.32"/>
    <n v="63981380.130000003"/>
    <n v="0"/>
    <n v="0"/>
    <n v="0"/>
    <n v="0"/>
    <n v="0"/>
    <s v="001"/>
  </r>
  <r>
    <x v="67"/>
    <x v="1"/>
    <s v="PROMOTORA COSTARRICENSE DE INNOVACION E INVESTIGACION (PARA FONDO CONCURSABLE PARA EL DESARROLLO TECNOLOGICO E INNOVACION PARA PYMES Y"/>
    <x v="0"/>
    <n v="118000000"/>
    <n v="118000000"/>
    <n v="0"/>
    <n v="20666666.690000001"/>
    <n v="20666666.690000001"/>
    <n v="0"/>
    <n v="68833333.310000002"/>
    <n v="89500000"/>
    <n v="0.58333333313559321"/>
    <n v="28500000"/>
    <n v="28500000"/>
    <n v="0"/>
    <n v="0"/>
    <n v="0"/>
    <n v="0"/>
    <n v="0"/>
    <s v="001"/>
  </r>
  <r>
    <x v="68"/>
    <x v="1"/>
    <s v="ACADEMIA NACIONAL DE CIENCIAS (PARA GASTOS OPERATIVOS Y FORTALECIMIENTO DE PROGRAMAS DE CIENCIA Y TECNOLOGIA SEGUN LEY NO."/>
    <x v="0"/>
    <n v="67000000"/>
    <n v="67000000"/>
    <n v="0"/>
    <n v="12719154.630000001"/>
    <n v="12719154.630000001"/>
    <n v="0"/>
    <n v="38285714.350000001"/>
    <n v="51004868.980000004"/>
    <n v="0.57142857238805977"/>
    <n v="15995131.02"/>
    <n v="15995131.02"/>
    <n v="0"/>
    <n v="0"/>
    <n v="0"/>
    <n v="0"/>
    <n v="0"/>
    <s v="001"/>
  </r>
  <r>
    <x v="69"/>
    <x v="1"/>
    <s v="PRESTACIONES LEGALES"/>
    <x v="0"/>
    <n v="20000000"/>
    <n v="20000000"/>
    <n v="0"/>
    <n v="6122678.7699999996"/>
    <n v="6122678.7699999996"/>
    <n v="0"/>
    <n v="3877321.23"/>
    <n v="10000000"/>
    <n v="0.19386606149999999"/>
    <n v="10000000"/>
    <n v="10000000"/>
    <n v="0"/>
    <n v="0"/>
    <n v="0"/>
    <n v="0"/>
    <n v="0"/>
    <s v="001"/>
  </r>
  <r>
    <x v="70"/>
    <x v="1"/>
    <s v="OTRAS PRESTACIONES"/>
    <x v="0"/>
    <n v="13800000"/>
    <n v="13800000"/>
    <n v="0"/>
    <n v="0"/>
    <n v="0"/>
    <n v="0"/>
    <n v="4878627"/>
    <n v="4878627"/>
    <n v="0.3535236956521739"/>
    <n v="8921373"/>
    <n v="8921373"/>
    <n v="0"/>
    <n v="0"/>
    <n v="0"/>
    <n v="0"/>
    <n v="0"/>
    <s v="001"/>
  </r>
  <r>
    <x v="71"/>
    <x v="1"/>
    <s v="INDEMNIZACIONES"/>
    <x v="0"/>
    <n v="0"/>
    <n v="3000000"/>
    <n v="0"/>
    <n v="65708.33"/>
    <n v="65708.33"/>
    <n v="0"/>
    <n v="1898892.65"/>
    <n v="1964600.98"/>
    <n v="0.63296421666666669"/>
    <n v="1035399.02"/>
    <n v="1035399.02"/>
    <n v="0"/>
    <n v="113000000"/>
    <n v="0"/>
    <n v="3000000"/>
    <n v="0"/>
    <s v="001"/>
  </r>
  <r>
    <x v="72"/>
    <x v="1"/>
    <s v="ORGANIZACION INTERNACIONAL DE ENERGIA ATOMICA (PAGO PARCIAL DE LA CUOTA ANUAL ORDINARIA DEL PRESUPUESTO REGULAR 2025 Y SALDO PENDIENTE DEL"/>
    <x v="0"/>
    <n v="200642361"/>
    <n v="125000000"/>
    <n v="0"/>
    <n v="0"/>
    <n v="0"/>
    <n v="0"/>
    <n v="125000000"/>
    <n v="125000000"/>
    <n v="1"/>
    <n v="0"/>
    <n v="0"/>
    <n v="0"/>
    <n v="0"/>
    <n v="0"/>
    <n v="0"/>
    <n v="-75642361"/>
    <s v="001"/>
  </r>
  <r>
    <x v="0"/>
    <x v="0"/>
    <s v="REMUNERACIONES"/>
    <x v="1"/>
    <n v="0"/>
    <n v="273438598.06999999"/>
    <n v="0"/>
    <n v="0"/>
    <n v="0"/>
    <n v="0"/>
    <n v="0"/>
    <n v="0"/>
    <n v="0"/>
    <n v="273438598.06999999"/>
    <n v="273438598.06999999"/>
    <n v="0"/>
    <n v="0"/>
    <n v="0"/>
    <n v="273438598.06999999"/>
    <n v="0"/>
    <s v="508"/>
  </r>
  <r>
    <x v="73"/>
    <x v="1"/>
    <s v="SERVICIOS ESPECIALES"/>
    <x v="1"/>
    <n v="0"/>
    <n v="85338007.319999993"/>
    <n v="0"/>
    <n v="0"/>
    <n v="0"/>
    <n v="0"/>
    <n v="0"/>
    <n v="0"/>
    <n v="0"/>
    <n v="85338007.319999993"/>
    <n v="85338007.319999993"/>
    <n v="0"/>
    <n v="0"/>
    <n v="0"/>
    <n v="85338007.319999993"/>
    <n v="0"/>
    <s v="508"/>
  </r>
  <r>
    <x v="2"/>
    <x v="1"/>
    <s v="TIEMPO EXTRAORDINARIO"/>
    <x v="1"/>
    <n v="0"/>
    <n v="580000"/>
    <n v="0"/>
    <n v="0"/>
    <n v="0"/>
    <n v="0"/>
    <n v="0"/>
    <n v="0"/>
    <n v="0"/>
    <n v="580000"/>
    <n v="580000"/>
    <n v="0"/>
    <n v="0"/>
    <n v="0"/>
    <n v="580000"/>
    <n v="0"/>
    <s v="508"/>
  </r>
  <r>
    <x v="3"/>
    <x v="1"/>
    <s v="RETRIBUCION POR AÑOS SERVIDOS"/>
    <x v="1"/>
    <n v="0"/>
    <n v="19815092.129999999"/>
    <n v="0"/>
    <n v="0"/>
    <n v="0"/>
    <n v="0"/>
    <n v="0"/>
    <n v="0"/>
    <n v="0"/>
    <n v="19815092.129999999"/>
    <n v="19815092.129999999"/>
    <n v="0"/>
    <n v="0"/>
    <n v="0"/>
    <n v="19815092.129999999"/>
    <n v="0"/>
    <s v="508"/>
  </r>
  <r>
    <x v="4"/>
    <x v="1"/>
    <s v="RESTRICCION AL EJERCICIO LIBERAL DE LA PROFESION"/>
    <x v="1"/>
    <n v="0"/>
    <n v="88436342.579999998"/>
    <n v="0"/>
    <n v="0"/>
    <n v="0"/>
    <n v="0"/>
    <n v="0"/>
    <n v="0"/>
    <n v="0"/>
    <n v="88436342.579999998"/>
    <n v="88436342.579999998"/>
    <n v="0"/>
    <n v="0"/>
    <n v="0"/>
    <n v="88436342.579999998"/>
    <n v="0"/>
    <s v="508"/>
  </r>
  <r>
    <x v="5"/>
    <x v="1"/>
    <s v="DECIMOTERCER MES"/>
    <x v="1"/>
    <n v="0"/>
    <n v="18874129.07"/>
    <n v="0"/>
    <n v="0"/>
    <n v="0"/>
    <n v="0"/>
    <n v="0"/>
    <n v="0"/>
    <n v="0"/>
    <n v="18874129.07"/>
    <n v="18874129.07"/>
    <n v="0"/>
    <n v="0"/>
    <n v="0"/>
    <n v="18874129.07"/>
    <n v="0"/>
    <s v="508"/>
  </r>
  <r>
    <x v="6"/>
    <x v="1"/>
    <s v="SALARIO ESCOLAR"/>
    <x v="1"/>
    <n v="0"/>
    <n v="12221694.67"/>
    <n v="0"/>
    <n v="0"/>
    <n v="0"/>
    <n v="0"/>
    <n v="0"/>
    <n v="0"/>
    <n v="0"/>
    <n v="12221694.67"/>
    <n v="12221694.67"/>
    <n v="0"/>
    <n v="0"/>
    <n v="0"/>
    <n v="12221694.67"/>
    <n v="0"/>
    <s v="508"/>
  </r>
  <r>
    <x v="7"/>
    <x v="1"/>
    <s v="OTROS INCENTIVOS SALARIALES"/>
    <x v="1"/>
    <n v="0"/>
    <n v="9922032.0399999991"/>
    <n v="0"/>
    <n v="0"/>
    <n v="0"/>
    <n v="0"/>
    <n v="0"/>
    <n v="0"/>
    <n v="0"/>
    <n v="9922032.0399999991"/>
    <n v="9922032.0399999991"/>
    <n v="0"/>
    <n v="0"/>
    <n v="0"/>
    <n v="9922032.0399999991"/>
    <n v="0"/>
    <s v="508"/>
  </r>
  <r>
    <x v="74"/>
    <x v="1"/>
    <s v="CCSS CONTRIBUCION PATRONAL SEGURO SALUD (SEGUN LEY CONSTITUTIVA DE LA C.C.S.S. Y REGLAME NTO NO. 7082 DEL 03/12/1996 Y SUS REFORMAS)."/>
    <x v="1"/>
    <n v="0"/>
    <n v="18994406.329999998"/>
    <n v="0"/>
    <n v="0"/>
    <n v="0"/>
    <n v="0"/>
    <n v="0"/>
    <n v="0"/>
    <n v="0"/>
    <n v="18994406.329999998"/>
    <n v="18994406.329999998"/>
    <n v="0"/>
    <n v="0"/>
    <n v="0"/>
    <n v="18994406.329999998"/>
    <n v="0"/>
    <s v="508"/>
  </r>
  <r>
    <x v="75"/>
    <x v="1"/>
    <s v="BANCO POPULAR Y DE DESARROLLO COMUNAL (SEGUN LEY NO. 4351 DEL 11/07/1969, LEY ORGANICA DEL B.P.D.C.)."/>
    <x v="1"/>
    <n v="0"/>
    <n v="1030780.77"/>
    <n v="0"/>
    <n v="0"/>
    <n v="0"/>
    <n v="0"/>
    <n v="0"/>
    <n v="0"/>
    <n v="0"/>
    <n v="1030780.77"/>
    <n v="1030780.77"/>
    <n v="0"/>
    <n v="0"/>
    <n v="0"/>
    <n v="1030780.77"/>
    <n v="0"/>
    <s v="508"/>
  </r>
  <r>
    <x v="76"/>
    <x v="1"/>
    <s v="CCSS CONTRIBUCION PATRONAL SEGURO PENSIONES (SEGUN LEY NO. 17 DEL 22/10/1943, LEY CONSTITUTIVA DE LA C.C.S.S. Y REGLAMENTO NO. 6898"/>
    <x v="1"/>
    <n v="0"/>
    <n v="9449329.1600000001"/>
    <n v="0"/>
    <n v="0"/>
    <n v="0"/>
    <n v="0"/>
    <n v="0"/>
    <n v="0"/>
    <n v="0"/>
    <n v="9449329.1600000001"/>
    <n v="9449329.1600000001"/>
    <n v="0"/>
    <n v="0"/>
    <n v="0"/>
    <n v="9449329.1600000001"/>
    <n v="0"/>
    <s v="508"/>
  </r>
  <r>
    <x v="77"/>
    <x v="1"/>
    <s v="CCSS APORTE PATRONAL REGIMEN PENSIONES (SEGUN LEY DE PROTECCION AL TRABAJADOR NO. 7983 DEL 16 DE FEBRERO DEL 2000)."/>
    <x v="1"/>
    <n v="0"/>
    <n v="1666940.38"/>
    <n v="0"/>
    <n v="0"/>
    <n v="0"/>
    <n v="0"/>
    <n v="0"/>
    <n v="0"/>
    <n v="0"/>
    <n v="1666940.38"/>
    <n v="1666940.38"/>
    <n v="0"/>
    <n v="0"/>
    <n v="0"/>
    <n v="1666940.38"/>
    <n v="0"/>
    <s v="508"/>
  </r>
  <r>
    <x v="78"/>
    <x v="1"/>
    <s v="CCSS APORTE PATRONAL FONDO CAPITALIZACION LABORAL (SEGUN LEY DE PROTECCION AL TRABAJADOR NO. 7983 DEL 16 DE FEBRERO DEL 2000)."/>
    <x v="1"/>
    <n v="0"/>
    <n v="7109843.6200000001"/>
    <n v="0"/>
    <n v="0"/>
    <n v="0"/>
    <n v="0"/>
    <n v="0"/>
    <n v="0"/>
    <n v="0"/>
    <n v="7109843.6200000001"/>
    <n v="7109843.6200000001"/>
    <n v="0"/>
    <n v="0"/>
    <n v="0"/>
    <n v="7109843.6200000001"/>
    <n v="0"/>
    <s v="508"/>
  </r>
  <r>
    <x v="14"/>
    <x v="0"/>
    <s v="SERVICIOS"/>
    <x v="1"/>
    <n v="0"/>
    <n v="59110150.950000003"/>
    <n v="0"/>
    <n v="0"/>
    <n v="0"/>
    <n v="0"/>
    <n v="0"/>
    <n v="0"/>
    <n v="0"/>
    <n v="59110150.950000003"/>
    <n v="59110150.950000003"/>
    <n v="0"/>
    <n v="0"/>
    <n v="0"/>
    <n v="59110150.950000003"/>
    <n v="0"/>
    <s v="508"/>
  </r>
  <r>
    <x v="22"/>
    <x v="1"/>
    <s v="INFORMACION"/>
    <x v="1"/>
    <n v="0"/>
    <n v="2500000"/>
    <n v="0"/>
    <n v="0"/>
    <n v="0"/>
    <n v="0"/>
    <n v="0"/>
    <n v="0"/>
    <n v="0"/>
    <n v="2500000"/>
    <n v="2500000"/>
    <n v="0"/>
    <n v="0"/>
    <n v="0"/>
    <n v="2500000"/>
    <n v="0"/>
    <s v="508"/>
  </r>
  <r>
    <x v="26"/>
    <x v="1"/>
    <s v="SERVICIOS EN CIENCIAS ECONOMICAS Y SOCIALES"/>
    <x v="1"/>
    <n v="0"/>
    <n v="55445150.950000003"/>
    <n v="0"/>
    <n v="0"/>
    <n v="0"/>
    <n v="0"/>
    <n v="0"/>
    <n v="0"/>
    <n v="0"/>
    <n v="55445150.950000003"/>
    <n v="55445150.950000003"/>
    <n v="0"/>
    <n v="0"/>
    <n v="0"/>
    <n v="55445150.950000003"/>
    <n v="0"/>
    <s v="508"/>
  </r>
  <r>
    <x v="31"/>
    <x v="1"/>
    <s v="VIATICOS DENTRO DEL PAIS"/>
    <x v="1"/>
    <n v="0"/>
    <n v="1165000"/>
    <n v="0"/>
    <n v="0"/>
    <n v="0"/>
    <n v="0"/>
    <n v="0"/>
    <n v="0"/>
    <n v="0"/>
    <n v="1165000"/>
    <n v="1165000"/>
    <n v="0"/>
    <n v="0"/>
    <n v="0"/>
    <n v="1165000"/>
    <n v="0"/>
    <s v="508"/>
  </r>
  <r>
    <x v="60"/>
    <x v="0"/>
    <s v="TRANSFERENCIAS CORRIENTES"/>
    <x v="1"/>
    <n v="0"/>
    <n v="28752799.57"/>
    <n v="0"/>
    <n v="0"/>
    <n v="0"/>
    <n v="0"/>
    <n v="0"/>
    <n v="0"/>
    <n v="0"/>
    <n v="28752799.57"/>
    <n v="28752799.57"/>
    <n v="0"/>
    <n v="0"/>
    <n v="0"/>
    <n v="28752799.57"/>
    <n v="0"/>
    <s v="508"/>
  </r>
  <r>
    <x v="69"/>
    <x v="1"/>
    <s v="PRESTACIONES LEGALES"/>
    <x v="1"/>
    <n v="0"/>
    <n v="25509404.57"/>
    <n v="0"/>
    <n v="0"/>
    <n v="0"/>
    <n v="0"/>
    <n v="0"/>
    <n v="0"/>
    <n v="0"/>
    <n v="25509404.57"/>
    <n v="25509404.57"/>
    <n v="0"/>
    <n v="0"/>
    <n v="0"/>
    <n v="25509404.57"/>
    <n v="0"/>
    <s v="508"/>
  </r>
  <r>
    <x v="70"/>
    <x v="1"/>
    <s v="OTRAS PRESTACIONES"/>
    <x v="1"/>
    <n v="0"/>
    <n v="3243395"/>
    <n v="0"/>
    <n v="0"/>
    <n v="0"/>
    <n v="0"/>
    <n v="0"/>
    <n v="0"/>
    <n v="0"/>
    <n v="3243395"/>
    <n v="3243395"/>
    <n v="0"/>
    <n v="0"/>
    <n v="0"/>
    <n v="3243395"/>
    <n v="0"/>
    <s v="508"/>
  </r>
  <r>
    <x v="79"/>
    <x v="0"/>
    <s v="TRANSFERENCIAS DE CAPITAL"/>
    <x v="1"/>
    <n v="0"/>
    <n v="2136789484.3699999"/>
    <n v="0"/>
    <n v="722858930.75999999"/>
    <n v="722858930.75999999"/>
    <n v="0"/>
    <n v="20641581.93"/>
    <n v="743500512.68999994"/>
    <n v="9.6600914975420987E-3"/>
    <n v="1393288971.6800001"/>
    <n v="1393288971.6800001"/>
    <n v="0"/>
    <n v="0"/>
    <n v="0"/>
    <n v="2136789484.3699999"/>
    <n v="0"/>
    <s v="508"/>
  </r>
  <r>
    <x v="80"/>
    <x v="1"/>
    <s v="CCSS CONTRIBUCION ESTATAL SEGURO PENSIONES (CONTRIBUCION ESTATAL AL SEGURO DE PENSIONES, SEGUN LEY NO.17 DE 22/10/1943, LEY CONSTITUTIVA"/>
    <x v="1"/>
    <n v="0"/>
    <n v="1750274.82"/>
    <n v="0"/>
    <n v="0"/>
    <n v="0"/>
    <n v="0"/>
    <n v="0"/>
    <n v="0"/>
    <n v="0"/>
    <n v="1750274.82"/>
    <n v="1750274.82"/>
    <n v="0"/>
    <n v="0"/>
    <n v="0"/>
    <n v="1750274.82"/>
    <n v="0"/>
    <s v="508"/>
  </r>
  <r>
    <x v="81"/>
    <x v="1"/>
    <s v="CCSS CONTRIBUCION ESTATAL SEGURO SALUD CONTRIBUCION ESTATAL AL SEGURO DE SALUD, SEGUN EY NO. 17 DEL 22/10/1943, LEY CONSTITUTIVA DE LA"/>
    <x v="1"/>
    <n v="0"/>
    <n v="515521.52"/>
    <n v="0"/>
    <n v="0"/>
    <n v="0"/>
    <n v="0"/>
    <n v="0"/>
    <n v="0"/>
    <n v="0"/>
    <n v="515521.52"/>
    <n v="515521.52"/>
    <n v="0"/>
    <n v="0"/>
    <n v="0"/>
    <n v="515521.52"/>
    <n v="0"/>
    <s v="508"/>
  </r>
  <r>
    <x v="82"/>
    <x v="1"/>
    <s v="TRANSFERENCIAS DE CAPITAL A PERSONAS (PARA AUMENTAR LA OFERTA DE CAPITAL HUMANO AVANZADO, EL CUAL ES REQUERIDO PARA LA"/>
    <x v="1"/>
    <n v="0"/>
    <n v="857852208.39999998"/>
    <n v="0"/>
    <n v="55680311.210000001"/>
    <n v="55680311.210000001"/>
    <n v="0"/>
    <n v="0"/>
    <n v="55680311.210000001"/>
    <n v="0"/>
    <n v="802171897.19000006"/>
    <n v="802171897.19000006"/>
    <n v="0"/>
    <n v="0"/>
    <n v="0"/>
    <n v="857852208.39999998"/>
    <n v="0"/>
    <s v="508"/>
  </r>
  <r>
    <x v="83"/>
    <x v="1"/>
    <s v="TRANSFERENCIAS DE CAPITAL A PERSONAS (BECAS A TERCERAS PERSONAS, SEGUN COMPONENTE II, SUBCOMPONENTE II.1. DEL ANEXO UNICO DE LA LEY NO."/>
    <x v="1"/>
    <n v="0"/>
    <n v="412883526.22000003"/>
    <n v="0"/>
    <n v="147246781.08000001"/>
    <n v="147246781.08000001"/>
    <n v="0"/>
    <n v="0"/>
    <n v="147246781.08000001"/>
    <n v="0"/>
    <n v="265636745.13999999"/>
    <n v="265636745.13999999"/>
    <n v="0"/>
    <n v="0"/>
    <n v="0"/>
    <n v="412883526.22000003"/>
    <n v="0"/>
    <s v="508"/>
  </r>
  <r>
    <x v="84"/>
    <x v="1"/>
    <s v="TRANSFERENCIAS DE CAPITAL A EMPRESAS PRIVADAS (PARA ESTIMULAR LA INNOVACION EN EMPRESAS Y FOMENTAR LA CREACION DE EMPRESAS DE BASE"/>
    <x v="1"/>
    <n v="0"/>
    <n v="863787953.40999997"/>
    <n v="0"/>
    <n v="519931838.47000003"/>
    <n v="519931838.47000003"/>
    <n v="0"/>
    <n v="20641581.93"/>
    <n v="540573420.39999998"/>
    <n v="2.3896584628799983E-2"/>
    <n v="323214533.00999999"/>
    <n v="323214533.00999999"/>
    <n v="0"/>
    <n v="0"/>
    <n v="0"/>
    <n v="863787953.40999997"/>
    <n v="0"/>
    <s v="508"/>
  </r>
  <r>
    <x v="0"/>
    <x v="0"/>
    <s v="REMUNERACIONES"/>
    <x v="2"/>
    <n v="2036260424"/>
    <n v="2036260424"/>
    <n v="0"/>
    <n v="104549560"/>
    <n v="104549560"/>
    <n v="0"/>
    <n v="867448158.45000005"/>
    <n v="971997718.45000005"/>
    <n v="0.42600059806986657"/>
    <n v="812144188.54999995"/>
    <n v="1064262705.55"/>
    <n v="0"/>
    <n v="0"/>
    <n v="-21969796"/>
    <n v="0"/>
    <n v="0"/>
    <s v="001"/>
  </r>
  <r>
    <x v="1"/>
    <x v="1"/>
    <s v="SUELDOS PARA CARGOS FIJOS"/>
    <x v="2"/>
    <n v="1489008284"/>
    <n v="1489008284"/>
    <n v="0"/>
    <n v="0"/>
    <n v="0"/>
    <n v="0"/>
    <n v="634446546.13999999"/>
    <n v="634446546.13999999"/>
    <n v="0.42608664636549465"/>
    <n v="661329861.86000001"/>
    <n v="854561737.86000001"/>
    <n v="0"/>
    <n v="0"/>
    <n v="-17163456"/>
    <n v="0"/>
    <n v="0"/>
    <s v="001"/>
  </r>
  <r>
    <x v="5"/>
    <x v="1"/>
    <s v="DECIMOTERCER MES"/>
    <x v="2"/>
    <n v="129506438"/>
    <n v="129506438"/>
    <n v="0"/>
    <n v="0"/>
    <n v="0"/>
    <n v="0"/>
    <n v="0"/>
    <n v="0"/>
    <n v="0"/>
    <n v="108628527"/>
    <n v="129506438"/>
    <n v="0"/>
    <n v="0"/>
    <n v="-1430288"/>
    <n v="0"/>
    <n v="0"/>
    <s v="001"/>
  </r>
  <r>
    <x v="6"/>
    <x v="1"/>
    <s v="SALARIO ESCOLAR"/>
    <x v="2"/>
    <n v="104335065"/>
    <n v="104335065"/>
    <n v="0"/>
    <n v="0"/>
    <n v="0"/>
    <n v="0"/>
    <n v="89927224.310000002"/>
    <n v="89927224.310000002"/>
    <n v="0.86190797226224958"/>
    <n v="14407840.689999999"/>
    <n v="14407840.689999999"/>
    <n v="0"/>
    <n v="0"/>
    <n v="0"/>
    <n v="0"/>
    <n v="0"/>
    <s v="001"/>
  </r>
  <r>
    <x v="85"/>
    <x v="1"/>
    <s v="CCSS CONTRIBUCION PATRONAL SEGURO SALUD (CONTRIBUCION PATRONAL SEGURO DE SALUD, SEGUN LEY NO. 17 DEL 22 DE OCTUBRE DE 1943, LEY"/>
    <x v="2"/>
    <n v="147384260"/>
    <n v="147384260"/>
    <n v="0"/>
    <n v="41130360"/>
    <n v="41130360"/>
    <n v="0"/>
    <n v="67282020"/>
    <n v="108412380"/>
    <n v="0.45650749951182035"/>
    <n v="21097929"/>
    <n v="38971880"/>
    <n v="0"/>
    <n v="0"/>
    <n v="-1587620"/>
    <n v="0"/>
    <n v="0"/>
    <s v="001"/>
  </r>
  <r>
    <x v="86"/>
    <x v="1"/>
    <s v="BANCO POPULAR Y DE DESARROLLO COMUNAL. (BPDC) (SEGUN LEY NO. 4351 DEL 11 DE JULIO DE 1969, LEY ORGANICA DEL B.P.D.C.)."/>
    <x v="2"/>
    <n v="7966717"/>
    <n v="7966717"/>
    <n v="0"/>
    <n v="2277254"/>
    <n v="2277254"/>
    <n v="0"/>
    <n v="3636929"/>
    <n v="5914183"/>
    <n v="0.45651540025834986"/>
    <n v="1086369"/>
    <n v="2052534"/>
    <n v="0"/>
    <n v="0"/>
    <n v="-85817"/>
    <n v="0"/>
    <n v="0"/>
    <s v="001"/>
  </r>
  <r>
    <x v="87"/>
    <x v="1"/>
    <s v="CCSS CONTRIBUCION PATRONAL SEGURO PENSIONES (CONTRIBUCION PATRONAL SEGURO DE PENSIONES, SEGUN LEY NO. 17 DEL 22 DE OCTUBRE DE 1943, LEY"/>
    <x v="2"/>
    <n v="86359210"/>
    <n v="86359210"/>
    <n v="0"/>
    <n v="34646098"/>
    <n v="34646098"/>
    <n v="0"/>
    <n v="39423643"/>
    <n v="74069741"/>
    <n v="0.45650768458859226"/>
    <n v="1816295"/>
    <n v="12289469"/>
    <n v="0"/>
    <n v="0"/>
    <n v="-930259"/>
    <n v="0"/>
    <n v="0"/>
    <s v="001"/>
  </r>
  <r>
    <x v="88"/>
    <x v="1"/>
    <s v="CCSS APORTE PATRONAL REGIMEN PENSIONES (APORTE PATRONAL AL REGIMEN DE PENSIONES, SEGUN LEY DE PROTECCION AL TRABAJADOR NO. 7983 DEL 16"/>
    <x v="2"/>
    <n v="47800300"/>
    <n v="47800300"/>
    <n v="0"/>
    <n v="17663835"/>
    <n v="17663835"/>
    <n v="0"/>
    <n v="21821261"/>
    <n v="39485096"/>
    <n v="0.45650887128323464"/>
    <n v="2518245"/>
    <n v="8315204"/>
    <n v="0"/>
    <n v="0"/>
    <n v="-514904"/>
    <n v="0"/>
    <n v="0"/>
    <s v="001"/>
  </r>
  <r>
    <x v="89"/>
    <x v="1"/>
    <s v="CCSS APORTE PATRONAL FONDO CAPITALIZACION LABORAL (APORTE PATRONAL AL FONDO DE CAPITALIZACION LABORAL, SEGUN LEY DE PROTECCION AL TRABAJADOR"/>
    <x v="2"/>
    <n v="23900150"/>
    <n v="23900150"/>
    <n v="0"/>
    <n v="8832013"/>
    <n v="8832013"/>
    <n v="0"/>
    <n v="10910535"/>
    <n v="19742548"/>
    <n v="0.45650487549241325"/>
    <n v="1259121"/>
    <n v="4157602"/>
    <n v="0"/>
    <n v="0"/>
    <n v="-257452"/>
    <n v="0"/>
    <n v="0"/>
    <s v="001"/>
  </r>
  <r>
    <x v="14"/>
    <x v="0"/>
    <s v="SERVICIOS"/>
    <x v="2"/>
    <n v="164592000"/>
    <n v="164592000"/>
    <n v="1562486.04"/>
    <n v="58116741.210000001"/>
    <n v="59679227.25"/>
    <n v="0"/>
    <n v="36075041.479999997"/>
    <n v="95754268.730000004"/>
    <n v="0.21917858389229122"/>
    <n v="6197064.2699999996"/>
    <n v="68837731.269999996"/>
    <n v="0"/>
    <n v="36000000"/>
    <n v="-36000000"/>
    <n v="0"/>
    <n v="0"/>
    <s v="001"/>
  </r>
  <r>
    <x v="21"/>
    <x v="1"/>
    <s v="SERVICIO DE TELECOMUNICACIONES"/>
    <x v="2"/>
    <n v="2200000"/>
    <n v="2200000"/>
    <n v="0"/>
    <n v="0"/>
    <n v="0"/>
    <n v="0"/>
    <n v="0"/>
    <n v="0"/>
    <n v="0"/>
    <n v="0"/>
    <n v="2200000"/>
    <n v="0"/>
    <n v="0"/>
    <n v="0"/>
    <n v="0"/>
    <n v="0"/>
    <s v="001"/>
  </r>
  <r>
    <x v="22"/>
    <x v="1"/>
    <s v="INFORMACION"/>
    <x v="2"/>
    <n v="6000000"/>
    <n v="6000000"/>
    <n v="0"/>
    <n v="117784.49"/>
    <n v="117784.49"/>
    <n v="0"/>
    <n v="5881999.4000000004"/>
    <n v="5999783.8900000006"/>
    <n v="0.98033323333333344"/>
    <n v="216.11"/>
    <n v="216.11"/>
    <n v="0"/>
    <n v="4000000"/>
    <n v="0"/>
    <n v="0"/>
    <n v="0"/>
    <s v="001"/>
  </r>
  <r>
    <x v="24"/>
    <x v="1"/>
    <s v="COMIS. Y GASTOS POR SERV. FINANCIEROS Y COMERCIAL."/>
    <x v="2"/>
    <n v="12000"/>
    <n v="12000"/>
    <n v="0"/>
    <n v="8554.6299999999992"/>
    <n v="8554.6299999999992"/>
    <n v="0"/>
    <n v="3445.37"/>
    <n v="12000"/>
    <n v="0.28711416666666667"/>
    <n v="0"/>
    <n v="0"/>
    <n v="0"/>
    <n v="0"/>
    <n v="0"/>
    <n v="0"/>
    <n v="0"/>
    <s v="001"/>
  </r>
  <r>
    <x v="25"/>
    <x v="1"/>
    <s v="SERVICIOS DE TECNOLOGIAS DE INFORMACION"/>
    <x v="2"/>
    <n v="0"/>
    <n v="0"/>
    <n v="0"/>
    <n v="0"/>
    <n v="0"/>
    <n v="0"/>
    <n v="0"/>
    <n v="0"/>
    <e v="#DIV/0!"/>
    <n v="0"/>
    <n v="0"/>
    <n v="0"/>
    <n v="25000000"/>
    <n v="0"/>
    <n v="0"/>
    <n v="0"/>
    <s v="001"/>
  </r>
  <r>
    <x v="26"/>
    <x v="1"/>
    <s v="SERVICIOS EN CIENCIAS ECONOMICAS Y SOCIALES"/>
    <x v="2"/>
    <n v="81000000"/>
    <n v="81000000"/>
    <n v="0"/>
    <n v="35110230"/>
    <n v="35110230"/>
    <n v="0"/>
    <n v="0"/>
    <n v="35110230"/>
    <n v="0"/>
    <n v="770"/>
    <n v="45889770"/>
    <n v="0"/>
    <n v="0"/>
    <n v="-36000000"/>
    <n v="0"/>
    <n v="0"/>
    <s v="001"/>
  </r>
  <r>
    <x v="28"/>
    <x v="1"/>
    <s v="SERVICIOS GENERALES"/>
    <x v="2"/>
    <n v="26400000"/>
    <n v="26400000"/>
    <n v="0"/>
    <n v="7902777.6100000003"/>
    <n v="7902777.6100000003"/>
    <n v="0"/>
    <n v="6560216.5800000001"/>
    <n v="14462994.190000001"/>
    <n v="0.24849305227272728"/>
    <n v="39.14"/>
    <n v="11937005.810000001"/>
    <n v="0"/>
    <n v="0"/>
    <n v="0"/>
    <n v="0"/>
    <n v="0"/>
    <s v="001"/>
  </r>
  <r>
    <x v="29"/>
    <x v="1"/>
    <s v="OTROS SERVICIOS DE GESTION Y APOYO"/>
    <x v="2"/>
    <n v="30000"/>
    <n v="30000"/>
    <n v="0"/>
    <n v="0"/>
    <n v="0"/>
    <n v="0"/>
    <n v="12081.41"/>
    <n v="12081.41"/>
    <n v="0.40271366666666664"/>
    <n v="2918.59"/>
    <n v="17918.59"/>
    <n v="0"/>
    <n v="0"/>
    <n v="0"/>
    <n v="0"/>
    <n v="0"/>
    <s v="001"/>
  </r>
  <r>
    <x v="30"/>
    <x v="1"/>
    <s v="TRANSPORTE DENTRO DEL PAIS"/>
    <x v="2"/>
    <n v="100000"/>
    <n v="100000"/>
    <n v="0"/>
    <n v="13475"/>
    <n v="13475"/>
    <n v="0"/>
    <n v="11150"/>
    <n v="24625"/>
    <n v="0.1115"/>
    <n v="25375"/>
    <n v="75375"/>
    <n v="0"/>
    <n v="0"/>
    <n v="0"/>
    <n v="0"/>
    <n v="0"/>
    <s v="001"/>
  </r>
  <r>
    <x v="31"/>
    <x v="1"/>
    <s v="VIATICOS DENTRO DEL PAIS"/>
    <x v="2"/>
    <n v="2600000"/>
    <n v="2600000"/>
    <n v="0"/>
    <n v="486500"/>
    <n v="486500"/>
    <n v="0"/>
    <n v="563500"/>
    <n v="1050000"/>
    <n v="0.21673076923076923"/>
    <n v="149999.67000000001"/>
    <n v="1550000"/>
    <n v="0"/>
    <n v="0"/>
    <n v="0"/>
    <n v="0"/>
    <n v="0"/>
    <s v="001"/>
  </r>
  <r>
    <x v="32"/>
    <x v="1"/>
    <s v="TRANSPORTE EN EL EXTERIOR"/>
    <x v="2"/>
    <n v="13000000"/>
    <n v="13000000"/>
    <n v="0"/>
    <n v="5990000"/>
    <n v="5990000"/>
    <n v="0"/>
    <n v="6091667"/>
    <n v="12081667"/>
    <n v="0.46858976923076923"/>
    <n v="918333"/>
    <n v="918333"/>
    <n v="0"/>
    <n v="7000000"/>
    <n v="0"/>
    <n v="0"/>
    <n v="0"/>
    <s v="001"/>
  </r>
  <r>
    <x v="33"/>
    <x v="1"/>
    <s v="VIATICOS EN EL EXTERIOR"/>
    <x v="2"/>
    <n v="21000000"/>
    <n v="21000000"/>
    <n v="1562486.04"/>
    <n v="6848997.5999999996"/>
    <n v="8411483.6400000006"/>
    <n v="0"/>
    <n v="10866383.49"/>
    <n v="19277867.129999999"/>
    <n v="0.51744683285714288"/>
    <n v="1722132.87"/>
    <n v="1722132.87"/>
    <n v="0"/>
    <n v="0"/>
    <n v="0"/>
    <n v="0"/>
    <n v="0"/>
    <s v="001"/>
  </r>
  <r>
    <x v="34"/>
    <x v="1"/>
    <s v="SEGUROS"/>
    <x v="2"/>
    <n v="8000000"/>
    <n v="8000000"/>
    <n v="0"/>
    <n v="885961.88"/>
    <n v="885961.88"/>
    <n v="0"/>
    <n v="5267637.59"/>
    <n v="6153599.4699999997"/>
    <n v="0.65845469874999996"/>
    <n v="1483367.2"/>
    <n v="1846400.53"/>
    <n v="0"/>
    <n v="0"/>
    <n v="0"/>
    <n v="0"/>
    <n v="0"/>
    <s v="001"/>
  </r>
  <r>
    <x v="35"/>
    <x v="1"/>
    <s v="ACTIVIDADES DE CAPACITACION"/>
    <x v="2"/>
    <n v="2250000"/>
    <n v="2250000"/>
    <n v="0"/>
    <n v="750000"/>
    <n v="750000"/>
    <n v="0"/>
    <n v="0"/>
    <n v="750000"/>
    <n v="0"/>
    <n v="1500000"/>
    <n v="1500000"/>
    <n v="0"/>
    <n v="0"/>
    <n v="0"/>
    <n v="0"/>
    <n v="0"/>
    <s v="001"/>
  </r>
  <r>
    <x v="36"/>
    <x v="1"/>
    <s v="MANT. Y REPARACION DE EQUIPO DE TRANSPORTE"/>
    <x v="2"/>
    <n v="2000000"/>
    <n v="2000000"/>
    <n v="0"/>
    <n v="2460"/>
    <n v="2460"/>
    <n v="0"/>
    <n v="816960.64"/>
    <n v="819420.64"/>
    <n v="0.40848032000000001"/>
    <n v="393912.69"/>
    <n v="1180579.3600000001"/>
    <n v="0"/>
    <n v="0"/>
    <n v="0"/>
    <n v="0"/>
    <n v="0"/>
    <s v="001"/>
  </r>
  <r>
    <x v="42"/>
    <x v="0"/>
    <s v="MATERIALES Y SUMINISTROS"/>
    <x v="2"/>
    <n v="4000000"/>
    <n v="4000000"/>
    <n v="0"/>
    <n v="906620"/>
    <n v="906620"/>
    <n v="0"/>
    <n v="754492"/>
    <n v="1661112"/>
    <n v="0.18862300000000001"/>
    <n v="945673"/>
    <n v="2338888"/>
    <n v="0"/>
    <n v="0"/>
    <n v="0"/>
    <n v="0"/>
    <n v="0"/>
    <s v="001"/>
  </r>
  <r>
    <x v="43"/>
    <x v="1"/>
    <s v="COMBUSTIBLES Y LUBRICANTES"/>
    <x v="2"/>
    <n v="2400000"/>
    <n v="2400000"/>
    <n v="0"/>
    <n v="547794"/>
    <n v="547794"/>
    <n v="0"/>
    <n v="647707"/>
    <n v="1195501"/>
    <n v="0.26987791666666666"/>
    <n v="4499"/>
    <n v="1204499"/>
    <n v="0"/>
    <n v="0"/>
    <n v="0"/>
    <n v="0"/>
    <n v="0"/>
    <s v="001"/>
  </r>
  <r>
    <x v="48"/>
    <x v="1"/>
    <s v="UTILES Y MATERIALES DE OFICINA Y COMPUTO"/>
    <x v="2"/>
    <n v="800000"/>
    <n v="800000"/>
    <n v="0"/>
    <n v="358826"/>
    <n v="358826"/>
    <n v="0"/>
    <n v="0"/>
    <n v="358826"/>
    <n v="0"/>
    <n v="441174"/>
    <n v="441174"/>
    <n v="0"/>
    <n v="0"/>
    <n v="0"/>
    <n v="0"/>
    <n v="0"/>
    <s v="001"/>
  </r>
  <r>
    <x v="50"/>
    <x v="1"/>
    <s v="TEXTILES Y VESTUARIO"/>
    <x v="2"/>
    <n v="500000"/>
    <n v="500000"/>
    <n v="0"/>
    <n v="0"/>
    <n v="0"/>
    <n v="0"/>
    <n v="0"/>
    <n v="0"/>
    <n v="0"/>
    <n v="500000"/>
    <n v="500000"/>
    <n v="0"/>
    <n v="0"/>
    <n v="0"/>
    <n v="0"/>
    <n v="0"/>
    <s v="001"/>
  </r>
  <r>
    <x v="52"/>
    <x v="1"/>
    <s v="OTROS UTILES, MATERIALES Y SUMINISTROS DIVERSOS"/>
    <x v="2"/>
    <n v="300000"/>
    <n v="300000"/>
    <n v="0"/>
    <n v="0"/>
    <n v="0"/>
    <n v="0"/>
    <n v="106785"/>
    <n v="106785"/>
    <n v="0.35594999999999999"/>
    <n v="0"/>
    <n v="193215"/>
    <n v="0"/>
    <n v="0"/>
    <n v="0"/>
    <n v="0"/>
    <n v="0"/>
    <s v="001"/>
  </r>
  <r>
    <x v="60"/>
    <x v="0"/>
    <s v="TRANSFERENCIAS CORRIENTES"/>
    <x v="2"/>
    <n v="117773969"/>
    <n v="117773969"/>
    <n v="0"/>
    <n v="11449430.880000001"/>
    <n v="11449430.880000001"/>
    <n v="0"/>
    <n v="92797465.209999993"/>
    <n v="104246896.08999999"/>
    <n v="0.78792848706661145"/>
    <n v="9667794.9100000001"/>
    <n v="13527072.91"/>
    <n v="0"/>
    <n v="22282171"/>
    <n v="-312375"/>
    <n v="0"/>
    <n v="0"/>
    <s v="001"/>
  </r>
  <r>
    <x v="90"/>
    <x v="1"/>
    <s v="CCSS CONTRIBUCION ESTATAL SEGURO PENSIONES (CONTRIBUCION ESTATAL AL SEGURO DE PENSIONES, SEGUN LEY NO. 17 DEL 22 DE OCTUBRE DE 1943, LEY"/>
    <x v="2"/>
    <n v="25015491"/>
    <n v="25015491"/>
    <n v="0"/>
    <n v="10310773.130000001"/>
    <n v="10310773.130000001"/>
    <n v="0"/>
    <n v="11419760.869999999"/>
    <n v="21730534"/>
    <n v="0.45650756445276247"/>
    <n v="251218"/>
    <n v="3284957"/>
    <n v="0"/>
    <n v="0"/>
    <n v="-269466"/>
    <n v="0"/>
    <n v="0"/>
    <s v="001"/>
  </r>
  <r>
    <x v="91"/>
    <x v="1"/>
    <s v="CCSS CONTRIBUCION ESTATAL SEGURO SALUD (CONTRIBUCION ESTATAL AL SEGURO DE SALUD, SEGUN LEY NO. 17 DEL 22 DE OCTUBRE DE 1943, LEY"/>
    <x v="2"/>
    <n v="3983358"/>
    <n v="3983358"/>
    <n v="0"/>
    <n v="1138657.75"/>
    <n v="1138657.75"/>
    <n v="0"/>
    <n v="1818433.25"/>
    <n v="2957091"/>
    <n v="0.45650761242147958"/>
    <n v="543193"/>
    <n v="1026267"/>
    <n v="0"/>
    <n v="0"/>
    <n v="-42909"/>
    <n v="0"/>
    <n v="0"/>
    <s v="0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">
  <r>
    <x v="0"/>
    <x v="0"/>
    <s v="REMUNERACIONES"/>
    <x v="0"/>
    <n v="3452133441"/>
    <n v="3452133441"/>
    <n v="0"/>
    <n v="278111161.75"/>
    <n v="278111161.75"/>
    <n v="0"/>
    <n v="1649429362.95"/>
    <n v="1927540524.7"/>
    <n v="0.4778000014020895"/>
    <n v="1178267938.3"/>
    <n v="1524592916.3"/>
    <n v="0"/>
    <n v="0"/>
    <n v="0"/>
    <n v="12000000"/>
    <n v="-12000000"/>
    <s v="001"/>
  </r>
  <r>
    <x v="1"/>
    <x v="1"/>
    <s v="SUELDOS PARA CARGOS FIJOS"/>
    <x v="0"/>
    <n v="1934670400"/>
    <n v="1934670400"/>
    <n v="0"/>
    <n v="0"/>
    <n v="0"/>
    <n v="0"/>
    <n v="958982491.59000003"/>
    <n v="958982491.59000003"/>
    <n v="0.49568261942189223"/>
    <n v="752217696.40999997"/>
    <n v="975687908.40999997"/>
    <n v="0"/>
    <n v="0"/>
    <n v="0"/>
    <n v="0"/>
    <n v="0"/>
    <s v="001"/>
  </r>
  <r>
    <x v="2"/>
    <x v="1"/>
    <s v="TIEMPO EXTRAORDINARIO"/>
    <x v="0"/>
    <n v="4000000"/>
    <n v="16000000"/>
    <n v="0"/>
    <n v="0"/>
    <n v="0"/>
    <n v="0"/>
    <n v="5166835.07"/>
    <n v="5166835.07"/>
    <n v="0.32292719187500002"/>
    <n v="10833164.93"/>
    <n v="10833164.93"/>
    <n v="0"/>
    <n v="0"/>
    <n v="0"/>
    <n v="12000000"/>
    <n v="0"/>
    <s v="001"/>
  </r>
  <r>
    <x v="3"/>
    <x v="1"/>
    <s v="RETRIBUCION POR AÑOS SERVIDOS"/>
    <x v="0"/>
    <n v="172867236"/>
    <n v="172867236"/>
    <n v="0"/>
    <n v="0"/>
    <n v="0"/>
    <n v="0"/>
    <n v="87218315.040000007"/>
    <n v="87218315.040000007"/>
    <n v="0.50453930460252172"/>
    <n v="83970227.959999993"/>
    <n v="85648920.959999993"/>
    <n v="0"/>
    <n v="0"/>
    <n v="0"/>
    <n v="0"/>
    <n v="0"/>
    <s v="001"/>
  </r>
  <r>
    <x v="4"/>
    <x v="1"/>
    <s v="RESTRICCION AL EJERCICIO LIBERAL DE LA PROFESION"/>
    <x v="0"/>
    <n v="236281020"/>
    <n v="236281020"/>
    <n v="0"/>
    <n v="0"/>
    <n v="0"/>
    <n v="0"/>
    <n v="125323875.92"/>
    <n v="125323875.92"/>
    <n v="0.53040178986869113"/>
    <n v="107261281.08"/>
    <n v="110957144.08"/>
    <n v="0"/>
    <n v="0"/>
    <n v="0"/>
    <n v="0"/>
    <n v="0"/>
    <s v="001"/>
  </r>
  <r>
    <x v="5"/>
    <x v="1"/>
    <s v="DECIMOTERCER MES"/>
    <x v="0"/>
    <n v="213889423"/>
    <n v="213889423"/>
    <n v="0"/>
    <n v="0"/>
    <n v="0"/>
    <n v="0"/>
    <n v="3786.67"/>
    <n v="3786.67"/>
    <n v="1.7703867479225469E-5"/>
    <n v="189690984.33000001"/>
    <n v="213885636.33000001"/>
    <n v="0"/>
    <n v="0"/>
    <n v="0"/>
    <n v="0"/>
    <n v="0"/>
    <s v="001"/>
  </r>
  <r>
    <x v="6"/>
    <x v="1"/>
    <s v="SALARIO ESCOLAR"/>
    <x v="0"/>
    <n v="187561321"/>
    <n v="175561321"/>
    <n v="0"/>
    <n v="0"/>
    <n v="0"/>
    <n v="0"/>
    <n v="125727402.02"/>
    <n v="125727402.02"/>
    <n v="0.71614522665843916"/>
    <n v="9833918.9800000004"/>
    <n v="49833918.979999997"/>
    <n v="0"/>
    <n v="0"/>
    <n v="0"/>
    <n v="0"/>
    <n v="-12000000"/>
    <s v="001"/>
  </r>
  <r>
    <x v="7"/>
    <x v="1"/>
    <s v="OTROS INCENTIVOS SALARIALES"/>
    <x v="0"/>
    <n v="53788272"/>
    <n v="53788272"/>
    <n v="0"/>
    <n v="0"/>
    <n v="0"/>
    <n v="0"/>
    <n v="28536260.390000001"/>
    <n v="28536260.390000001"/>
    <n v="0.5305294133635674"/>
    <n v="24460664.609999999"/>
    <n v="25252011.609999999"/>
    <n v="0"/>
    <n v="0"/>
    <n v="0"/>
    <n v="0"/>
    <n v="0"/>
    <s v="001"/>
  </r>
  <r>
    <x v="8"/>
    <x v="1"/>
    <s v="CCSS CONTRIBUCION PATRONAL SEGURO SALUD (CONTRIBUCION PATRONAL SEGURO DE SALUD, SEGUN LEY NO. 17 DEL 22 DE OCTUBRE DE 1943, LEY"/>
    <x v="0"/>
    <n v="239498063"/>
    <n v="239498063"/>
    <n v="0"/>
    <n v="90460273"/>
    <n v="90460273"/>
    <n v="0"/>
    <n v="124351906"/>
    <n v="214812179"/>
    <n v="0.51921883810809777"/>
    <n v="0"/>
    <n v="24685884"/>
    <n v="0"/>
    <n v="0"/>
    <n v="0"/>
    <n v="0"/>
    <n v="0"/>
    <s v="001"/>
  </r>
  <r>
    <x v="9"/>
    <x v="1"/>
    <s v="BANCO POPULAR Y DE DESARROLLO COMUNAL. (BPDC) (SEGUN LEY NO. 4351 DEL 11 DE JULIO DE 1969, LEY ORGANICA DEL B.P.D.C.)."/>
    <x v="0"/>
    <n v="12945841"/>
    <n v="12945841"/>
    <n v="0"/>
    <n v="4890577"/>
    <n v="4890577"/>
    <n v="0"/>
    <n v="6720888"/>
    <n v="11611465"/>
    <n v="0.51915422103515718"/>
    <n v="0"/>
    <n v="1334376"/>
    <n v="0"/>
    <n v="0"/>
    <n v="0"/>
    <n v="0"/>
    <n v="0"/>
    <s v="001"/>
  </r>
  <r>
    <x v="10"/>
    <x v="1"/>
    <s v="CCSS CONTRIBUCION PATRONAL SEGURO PENSIONES (CONTRIBUCION PATRONAL SEGURO DE PENSIONES, SEGUN LEY NO. 17 DEL 22 DE OCTUBRE DE 1943, LEY"/>
    <x v="0"/>
    <n v="140332919"/>
    <n v="140332919"/>
    <n v="0"/>
    <n v="53006019"/>
    <n v="53006019"/>
    <n v="0"/>
    <n v="72862304"/>
    <n v="125868323"/>
    <n v="0.51921035006761318"/>
    <n v="0"/>
    <n v="14464596"/>
    <n v="0"/>
    <n v="0"/>
    <n v="0"/>
    <n v="0"/>
    <n v="0"/>
    <s v="001"/>
  </r>
  <r>
    <x v="11"/>
    <x v="1"/>
    <s v="CCSS APORTE PATRONAL REGIMEN PENSIONES (APORTE PATRONAL AL REGIMEN DE PENSIONES, SEGUN LEY DE PROTECCION AL TRABAJADOR NO. 7983 DEL 16"/>
    <x v="0"/>
    <n v="77675047"/>
    <n v="77675047"/>
    <n v="0"/>
    <n v="29343042"/>
    <n v="29343042"/>
    <n v="0"/>
    <n v="40325771"/>
    <n v="69668813"/>
    <n v="0.51915991759876245"/>
    <n v="0"/>
    <n v="8006234"/>
    <n v="0"/>
    <n v="0"/>
    <n v="0"/>
    <n v="0"/>
    <n v="0"/>
    <s v="001"/>
  </r>
  <r>
    <x v="12"/>
    <x v="1"/>
    <s v="CCSS APORTE PATRONAL FONDO CAPITALIZACION LABORAL (APORTE PATRONAL AL FONDO DE CAPITALIZACION LABORAL, SEGUN LEY DE PROTECCION AL TRABAJADOR"/>
    <x v="0"/>
    <n v="38837524"/>
    <n v="38837524"/>
    <n v="0"/>
    <n v="14671574"/>
    <n v="14671574"/>
    <n v="0"/>
    <n v="20162829"/>
    <n v="34834403"/>
    <n v="0.51915845613639011"/>
    <n v="0"/>
    <n v="4003121"/>
    <n v="0"/>
    <n v="0"/>
    <n v="0"/>
    <n v="0"/>
    <n v="0"/>
    <s v="001"/>
  </r>
  <r>
    <x v="13"/>
    <x v="1"/>
    <s v="ASOCIACION SOLIDARISTA DE EMPLEADOS DEL MINISTERIO DE CIENCIA Y TECNOLOGIA (ASEMICIT). (APORTE PATRONAL A LA ASOCIACION SOLIDARISTA DE"/>
    <x v="0"/>
    <n v="139786375"/>
    <n v="139786375"/>
    <n v="0"/>
    <n v="85739676.75"/>
    <n v="85739676.75"/>
    <n v="0"/>
    <n v="54046698.25"/>
    <n v="139786375"/>
    <n v="0.38663781251928164"/>
    <n v="0"/>
    <n v="0"/>
    <n v="0"/>
    <n v="0"/>
    <n v="0"/>
    <n v="0"/>
    <n v="0"/>
    <s v="001"/>
  </r>
  <r>
    <x v="14"/>
    <x v="0"/>
    <s v="SERVICIOS"/>
    <x v="0"/>
    <n v="1307431625"/>
    <n v="1307431625"/>
    <n v="38590495.810000002"/>
    <n v="491924569.85000002"/>
    <n v="530515065.66000003"/>
    <n v="17015599.98"/>
    <n v="479243116.11000001"/>
    <n v="1009758181.77"/>
    <n v="0.36655310070995112"/>
    <n v="231739666.71000001"/>
    <n v="280657843.25"/>
    <n v="0"/>
    <n v="40379746"/>
    <n v="-40379746"/>
    <n v="16000000"/>
    <n v="-16000000"/>
    <s v="001"/>
  </r>
  <r>
    <x v="15"/>
    <x v="1"/>
    <s v="ALQUILER DE EDIFICIOS, LOCALES Y TERRENOS"/>
    <x v="0"/>
    <n v="546109512"/>
    <n v="546109512"/>
    <n v="0"/>
    <n v="273054754.75999999"/>
    <n v="273054754.75999999"/>
    <n v="0"/>
    <n v="273054755.10000002"/>
    <n v="546109509.86000001"/>
    <n v="0.49999999835197895"/>
    <n v="2.14"/>
    <n v="2.14"/>
    <n v="0"/>
    <n v="0"/>
    <n v="0"/>
    <n v="0"/>
    <n v="0"/>
    <s v="001"/>
  </r>
  <r>
    <x v="16"/>
    <x v="1"/>
    <s v="ALQUILER DE MAQUINARIA, EQUIPO Y MOBILIARIO"/>
    <x v="0"/>
    <n v="0"/>
    <n v="0"/>
    <n v="0"/>
    <n v="0"/>
    <n v="0"/>
    <n v="0"/>
    <n v="0"/>
    <n v="0"/>
    <e v="#DIV/0!"/>
    <n v="0"/>
    <n v="0"/>
    <n v="0"/>
    <n v="4650000"/>
    <n v="0"/>
    <n v="0"/>
    <n v="0"/>
    <s v="001"/>
  </r>
  <r>
    <x v="17"/>
    <x v="1"/>
    <s v="ALQUILER DE EQUIPO DE COMPUTO"/>
    <x v="0"/>
    <n v="5000000"/>
    <n v="5000000"/>
    <n v="0"/>
    <n v="1347231.26"/>
    <n v="1347231.26"/>
    <n v="0"/>
    <n v="1770238.71"/>
    <n v="3117469.9699999997"/>
    <n v="0.354047742"/>
    <n v="1882530.03"/>
    <n v="1882530.03"/>
    <n v="0"/>
    <n v="0"/>
    <n v="0"/>
    <n v="0"/>
    <n v="0"/>
    <s v="001"/>
  </r>
  <r>
    <x v="18"/>
    <x v="1"/>
    <s v="SERVICIO DE AGUA Y ALCANTARILLADO"/>
    <x v="0"/>
    <n v="42380000"/>
    <n v="42380000"/>
    <n v="0"/>
    <n v="13872705.17"/>
    <n v="13872705.17"/>
    <n v="0"/>
    <n v="17001706.170000002"/>
    <n v="30874411.340000004"/>
    <n v="0.40117286857008028"/>
    <n v="7005588.6600000001"/>
    <n v="11505588.66"/>
    <n v="0"/>
    <n v="0"/>
    <n v="-4500000"/>
    <n v="0"/>
    <n v="0"/>
    <s v="001"/>
  </r>
  <r>
    <x v="19"/>
    <x v="1"/>
    <s v="SERVICIO DE ENERGIA ELECTRICA"/>
    <x v="0"/>
    <n v="35800000"/>
    <n v="35800000"/>
    <n v="0"/>
    <n v="12591862.25"/>
    <n v="12591862.25"/>
    <n v="0"/>
    <n v="13208137.4"/>
    <n v="25799999.649999999"/>
    <n v="0.36894238547486036"/>
    <n v="0.35"/>
    <n v="10000000.35"/>
    <n v="0"/>
    <n v="0"/>
    <n v="-10000000"/>
    <n v="0"/>
    <n v="0"/>
    <s v="001"/>
  </r>
  <r>
    <x v="20"/>
    <x v="1"/>
    <s v="SERVICIO DE CORREO"/>
    <x v="0"/>
    <n v="20000"/>
    <n v="20000"/>
    <n v="0"/>
    <n v="0"/>
    <n v="0"/>
    <n v="0"/>
    <n v="19662"/>
    <n v="19662"/>
    <n v="0.98309999999999997"/>
    <n v="338"/>
    <n v="338"/>
    <n v="0"/>
    <n v="124746"/>
    <n v="0"/>
    <n v="0"/>
    <n v="0"/>
    <s v="001"/>
  </r>
  <r>
    <x v="21"/>
    <x v="1"/>
    <s v="SERVICIO DE TELECOMUNICACIONES"/>
    <x v="0"/>
    <n v="59800000"/>
    <n v="59800000"/>
    <n v="0"/>
    <n v="28077946.550000001"/>
    <n v="28077946.550000001"/>
    <n v="0"/>
    <n v="23367200.280000001"/>
    <n v="51445146.829999998"/>
    <n v="0.39075585752508363"/>
    <n v="854853.17"/>
    <n v="8354853.1699999999"/>
    <n v="0"/>
    <n v="0"/>
    <n v="-7500000"/>
    <n v="0"/>
    <n v="0"/>
    <s v="001"/>
  </r>
  <r>
    <x v="22"/>
    <x v="1"/>
    <s v="INFORMACION"/>
    <x v="0"/>
    <n v="3500000"/>
    <n v="3500000"/>
    <n v="0"/>
    <n v="16863.22"/>
    <n v="16863.22"/>
    <n v="0"/>
    <n v="3482367.1"/>
    <n v="3499230.3200000003"/>
    <n v="0.99496202857142857"/>
    <n v="769.68"/>
    <n v="769.68"/>
    <n v="0"/>
    <n v="0"/>
    <n v="0"/>
    <n v="0"/>
    <n v="0"/>
    <s v="001"/>
  </r>
  <r>
    <x v="23"/>
    <x v="1"/>
    <s v="PUBLICIDAD Y PROPAGANDA"/>
    <x v="0"/>
    <n v="2000000"/>
    <n v="2000000"/>
    <n v="860000"/>
    <n v="0"/>
    <n v="860000"/>
    <n v="0"/>
    <n v="1139405.98"/>
    <n v="1999405.98"/>
    <n v="0.56970299000000002"/>
    <n v="594.02"/>
    <n v="594.02"/>
    <n v="0"/>
    <n v="28000000"/>
    <n v="0"/>
    <n v="0"/>
    <n v="0"/>
    <s v="001"/>
  </r>
  <r>
    <x v="24"/>
    <x v="1"/>
    <s v="COMIS. Y GASTOS POR SERV. FINANCIEROS Y COMERCIAL."/>
    <x v="0"/>
    <n v="9058500"/>
    <n v="9058500"/>
    <n v="0"/>
    <n v="2623741.2200000002"/>
    <n v="2623741.2200000002"/>
    <n v="0"/>
    <n v="1730519.47"/>
    <n v="4354260.6900000004"/>
    <n v="0.19103819285753712"/>
    <n v="4704239.3099999996"/>
    <n v="4704239.3099999996"/>
    <n v="0"/>
    <n v="0"/>
    <n v="0"/>
    <n v="0"/>
    <n v="0"/>
    <s v="001"/>
  </r>
  <r>
    <x v="25"/>
    <x v="1"/>
    <s v="SERVICIOS DE TECNOLOGIAS DE INFORMACION"/>
    <x v="0"/>
    <n v="171681000"/>
    <n v="171681000"/>
    <n v="343938.1"/>
    <n v="5197987.88"/>
    <n v="5541925.9799999995"/>
    <n v="0"/>
    <n v="59078395.600000001"/>
    <n v="64620321.580000006"/>
    <n v="0.34411726166553086"/>
    <n v="107060678.42"/>
    <n v="107060678.42"/>
    <n v="0"/>
    <n v="0"/>
    <n v="0"/>
    <n v="0"/>
    <n v="0"/>
    <s v="001"/>
  </r>
  <r>
    <x v="26"/>
    <x v="1"/>
    <s v="SERVICIOS EN CIENCIAS ECONOMICAS Y SOCIALES"/>
    <x v="0"/>
    <n v="80000000"/>
    <n v="70000000"/>
    <n v="25000000"/>
    <n v="29249999.960000001"/>
    <n v="54249999.960000001"/>
    <n v="15749999.98"/>
    <n v="0"/>
    <n v="54249999.960000001"/>
    <n v="0"/>
    <n v="0.06"/>
    <n v="0.06"/>
    <n v="0"/>
    <n v="7605000"/>
    <n v="0"/>
    <n v="0"/>
    <n v="-10000000"/>
    <s v="001"/>
  </r>
  <r>
    <x v="27"/>
    <x v="1"/>
    <s v="SERVICIOS INFORMATICOS"/>
    <x v="0"/>
    <n v="25000000"/>
    <n v="25000000"/>
    <n v="0"/>
    <n v="11152889.82"/>
    <n v="11152889.82"/>
    <n v="0"/>
    <n v="0"/>
    <n v="11152889.82"/>
    <n v="0"/>
    <n v="13847110.18"/>
    <n v="13847110.18"/>
    <n v="0"/>
    <n v="0"/>
    <n v="0"/>
    <n v="0"/>
    <n v="0"/>
    <s v="001"/>
  </r>
  <r>
    <x v="28"/>
    <x v="1"/>
    <s v="SERVICIOS GENERALES"/>
    <x v="0"/>
    <n v="28200000"/>
    <n v="22200000"/>
    <n v="0"/>
    <n v="10349177.49"/>
    <n v="10349177.49"/>
    <n v="0"/>
    <n v="10275494.26"/>
    <n v="20624671.75"/>
    <n v="0.46286010180180182"/>
    <n v="75328.25"/>
    <n v="1575328.25"/>
    <n v="0"/>
    <n v="0"/>
    <n v="-1500000"/>
    <n v="0"/>
    <n v="-6000000"/>
    <s v="001"/>
  </r>
  <r>
    <x v="29"/>
    <x v="1"/>
    <s v="OTROS SERVICIOS DE GESTION Y APOYO"/>
    <x v="0"/>
    <n v="2131000"/>
    <n v="5131000"/>
    <n v="0"/>
    <n v="4591878.51"/>
    <n v="4591878.51"/>
    <n v="0"/>
    <n v="38421.21"/>
    <n v="4630299.72"/>
    <n v="7.4880549600467739E-3"/>
    <n v="468700.28"/>
    <n v="500700.28"/>
    <n v="0"/>
    <n v="0"/>
    <n v="0"/>
    <n v="3000000"/>
    <n v="0"/>
    <s v="001"/>
  </r>
  <r>
    <x v="30"/>
    <x v="1"/>
    <s v="TRANSPORTE DENTRO DEL PAIS"/>
    <x v="0"/>
    <n v="714905"/>
    <n v="714905"/>
    <n v="0"/>
    <n v="47465.5"/>
    <n v="47465.5"/>
    <n v="0"/>
    <n v="131260.5"/>
    <n v="178726"/>
    <n v="0.18360551401934522"/>
    <n v="136179"/>
    <n v="536179"/>
    <n v="0"/>
    <n v="0"/>
    <n v="0"/>
    <n v="0"/>
    <n v="0"/>
    <s v="001"/>
  </r>
  <r>
    <x v="31"/>
    <x v="1"/>
    <s v="VIATICOS DENTRO DEL PAIS"/>
    <x v="0"/>
    <n v="20000000"/>
    <n v="20000000"/>
    <n v="0"/>
    <n v="3126900"/>
    <n v="3126900"/>
    <n v="0"/>
    <n v="2460300"/>
    <n v="5587200"/>
    <n v="0.123015"/>
    <n v="1000000"/>
    <n v="14412800"/>
    <n v="0"/>
    <n v="0"/>
    <n v="-12200000"/>
    <n v="0"/>
    <n v="0"/>
    <s v="001"/>
  </r>
  <r>
    <x v="32"/>
    <x v="1"/>
    <s v="TRANSPORTE EN EL EXTERIOR"/>
    <x v="0"/>
    <n v="28000000"/>
    <n v="28000000"/>
    <n v="0"/>
    <n v="10093787.41"/>
    <n v="10093787.41"/>
    <n v="0"/>
    <n v="9797944.8300000001"/>
    <n v="19891732.240000002"/>
    <n v="0.34992660107142859"/>
    <n v="8108267.7599999998"/>
    <n v="8108267.7599999998"/>
    <n v="0"/>
    <n v="0"/>
    <n v="0"/>
    <n v="0"/>
    <n v="0"/>
    <s v="001"/>
  </r>
  <r>
    <x v="33"/>
    <x v="1"/>
    <s v="VIATICOS EN EL EXTERIOR"/>
    <x v="0"/>
    <n v="18500000"/>
    <n v="18500000"/>
    <n v="0"/>
    <n v="4813598.3600000003"/>
    <n v="4813598.3600000003"/>
    <n v="0"/>
    <n v="9588994.9600000009"/>
    <n v="14402593.32"/>
    <n v="0.5183240518918919"/>
    <n v="4097406.14"/>
    <n v="4097406.68"/>
    <n v="0"/>
    <n v="0"/>
    <n v="0"/>
    <n v="0"/>
    <n v="0"/>
    <s v="001"/>
  </r>
  <r>
    <x v="34"/>
    <x v="1"/>
    <s v="SEGUROS"/>
    <x v="0"/>
    <n v="24586708"/>
    <n v="24586708"/>
    <n v="0"/>
    <n v="669400"/>
    <n v="669400"/>
    <n v="0"/>
    <n v="17083471.399999999"/>
    <n v="17752871.399999999"/>
    <n v="0.69482548863393989"/>
    <n v="733836.6"/>
    <n v="6833836.5999999996"/>
    <n v="0"/>
    <n v="0"/>
    <n v="-2300000"/>
    <n v="0"/>
    <n v="0"/>
    <s v="001"/>
  </r>
  <r>
    <x v="35"/>
    <x v="1"/>
    <s v="ACTIVIDADES DE CAPACITACION"/>
    <x v="0"/>
    <n v="127200000"/>
    <n v="127200000"/>
    <n v="8262324.4000000004"/>
    <n v="43928105.210000001"/>
    <n v="52190429.609999999"/>
    <n v="0"/>
    <n v="4846530"/>
    <n v="57036959.609999999"/>
    <n v="3.8101650943396223E-2"/>
    <n v="70163040.390000001"/>
    <n v="70163040.390000001"/>
    <n v="0"/>
    <n v="0"/>
    <n v="0"/>
    <n v="0"/>
    <n v="0"/>
    <s v="001"/>
  </r>
  <r>
    <x v="36"/>
    <x v="1"/>
    <s v="MANT. Y REPARACION DE EQUIPO DE TRANSPORTE"/>
    <x v="0"/>
    <n v="16000000"/>
    <n v="22000000"/>
    <n v="0"/>
    <n v="6849616.0099999998"/>
    <n v="6849616.0099999998"/>
    <n v="0"/>
    <n v="15137329.99"/>
    <n v="21986946"/>
    <n v="0.6880604540909091"/>
    <n v="13054"/>
    <n v="13054"/>
    <n v="0"/>
    <n v="0"/>
    <n v="0"/>
    <n v="6000000"/>
    <n v="0"/>
    <s v="001"/>
  </r>
  <r>
    <x v="37"/>
    <x v="1"/>
    <s v="MANT. Y REPARACION DE EQUIPO DE COMUNICAC."/>
    <x v="0"/>
    <n v="2500000"/>
    <n v="2500000"/>
    <n v="0"/>
    <n v="0"/>
    <n v="0"/>
    <n v="0"/>
    <n v="1206942.08"/>
    <n v="1206942.08"/>
    <n v="0.48277683200000004"/>
    <n v="1206941.92"/>
    <n v="1293057.92"/>
    <n v="0"/>
    <n v="0"/>
    <n v="-86116"/>
    <n v="0"/>
    <n v="0"/>
    <s v="001"/>
  </r>
  <r>
    <x v="38"/>
    <x v="1"/>
    <s v="MANT. Y REP. DE EQUIPO DE COMPUTO Y SIST. DE INF."/>
    <x v="0"/>
    <n v="57150000"/>
    <n v="64150000"/>
    <n v="4124233.31"/>
    <n v="30064154.280000001"/>
    <n v="34188387.590000004"/>
    <n v="1265600"/>
    <n v="14528544.07"/>
    <n v="48716931.660000004"/>
    <n v="0.22647769399844117"/>
    <n v="10280208.34"/>
    <n v="14167468.34"/>
    <n v="0"/>
    <n v="0"/>
    <n v="-793630"/>
    <n v="7000000"/>
    <n v="0"/>
    <s v="001"/>
  </r>
  <r>
    <x v="39"/>
    <x v="1"/>
    <s v="MANTENIMIENTO Y REPARACION DE OTROS EQUIPOS"/>
    <x v="0"/>
    <n v="1500000"/>
    <n v="1500000"/>
    <n v="0"/>
    <n v="204504.99"/>
    <n v="204504.99"/>
    <n v="0"/>
    <n v="295495"/>
    <n v="499999.99"/>
    <n v="0.19699666666666665"/>
    <n v="0.01"/>
    <n v="1000000.01"/>
    <n v="0"/>
    <n v="0"/>
    <n v="-1000000"/>
    <n v="0"/>
    <n v="0"/>
    <s v="001"/>
  </r>
  <r>
    <x v="40"/>
    <x v="1"/>
    <s v="INTERESES MORATORIOS Y MULTAS"/>
    <x v="0"/>
    <n v="100000"/>
    <n v="100000"/>
    <n v="0"/>
    <n v="0"/>
    <n v="0"/>
    <n v="0"/>
    <n v="0"/>
    <n v="0"/>
    <n v="0"/>
    <n v="100000"/>
    <n v="100000"/>
    <n v="0"/>
    <n v="0"/>
    <n v="0"/>
    <n v="0"/>
    <n v="0"/>
    <s v="001"/>
  </r>
  <r>
    <x v="41"/>
    <x v="1"/>
    <s v="DEDUCIBLES"/>
    <x v="0"/>
    <n v="500000"/>
    <n v="500000"/>
    <n v="0"/>
    <n v="0"/>
    <n v="0"/>
    <n v="0"/>
    <n v="0"/>
    <n v="0"/>
    <n v="0"/>
    <n v="0"/>
    <n v="500000"/>
    <n v="0"/>
    <n v="0"/>
    <n v="-500000"/>
    <n v="0"/>
    <n v="0"/>
    <s v="001"/>
  </r>
  <r>
    <x v="42"/>
    <x v="0"/>
    <s v="MATERIALES Y SUMINISTROS"/>
    <x v="0"/>
    <n v="89137033"/>
    <n v="89137033"/>
    <n v="8866635.3499999996"/>
    <n v="41394747.789999999"/>
    <n v="50261383.140000001"/>
    <n v="0"/>
    <n v="27387557.18"/>
    <n v="77648940.319999993"/>
    <n v="0.30725228626355555"/>
    <n v="4879279.6500000004"/>
    <n v="11488092.68"/>
    <n v="0"/>
    <n v="0"/>
    <n v="0"/>
    <n v="900000"/>
    <n v="-900000"/>
    <s v="001"/>
  </r>
  <r>
    <x v="43"/>
    <x v="1"/>
    <s v="COMBUSTIBLES Y LUBRICANTES"/>
    <x v="0"/>
    <n v="8543736"/>
    <n v="8543736"/>
    <n v="0"/>
    <n v="3312881"/>
    <n v="3312881"/>
    <n v="0"/>
    <n v="1729887"/>
    <n v="5042768"/>
    <n v="0.20247430398130278"/>
    <n v="968"/>
    <n v="3500968"/>
    <n v="0"/>
    <n v="0"/>
    <n v="0"/>
    <n v="0"/>
    <n v="0"/>
    <s v="001"/>
  </r>
  <r>
    <x v="44"/>
    <x v="1"/>
    <s v="MAT. Y PROD. ELECTRICOS, TELEFONICOS Y DE COMPUTO"/>
    <x v="0"/>
    <n v="9833297"/>
    <n v="9833297"/>
    <n v="1332631.05"/>
    <n v="0"/>
    <n v="1332631.05"/>
    <n v="0"/>
    <n v="8324952.9500000002"/>
    <n v="9657584"/>
    <n v="0.84660851289247141"/>
    <n v="175713"/>
    <n v="175713"/>
    <n v="0"/>
    <n v="0"/>
    <n v="0"/>
    <n v="0"/>
    <n v="0"/>
    <s v="001"/>
  </r>
  <r>
    <x v="45"/>
    <x v="1"/>
    <s v="MATERIALES Y PRODUCTOS DE PLASTICO"/>
    <x v="0"/>
    <n v="12000000"/>
    <n v="12000000"/>
    <n v="0"/>
    <n v="0"/>
    <n v="0"/>
    <n v="0"/>
    <n v="9913786.6300000008"/>
    <n v="9913786.6300000008"/>
    <n v="0.82614888583333335"/>
    <n v="2086213.37"/>
    <n v="2086213.37"/>
    <n v="0"/>
    <n v="0"/>
    <n v="0"/>
    <n v="0"/>
    <n v="0"/>
    <s v="001"/>
  </r>
  <r>
    <x v="46"/>
    <x v="1"/>
    <s v="HERRAMIENTAS E INSTRUMENTOS"/>
    <x v="0"/>
    <n v="7000000"/>
    <n v="7000000"/>
    <n v="6914004.2999999998"/>
    <n v="0"/>
    <n v="6914004.2999999998"/>
    <n v="0"/>
    <n v="0"/>
    <n v="6914004.2999999998"/>
    <n v="0"/>
    <n v="85995.7"/>
    <n v="85995.7"/>
    <n v="0"/>
    <n v="0"/>
    <n v="0"/>
    <n v="0"/>
    <n v="0"/>
    <s v="001"/>
  </r>
  <r>
    <x v="47"/>
    <x v="1"/>
    <s v="REPUESTOS Y ACCESORIOS"/>
    <x v="0"/>
    <n v="3000000"/>
    <n v="3000000"/>
    <n v="620000"/>
    <n v="0.06"/>
    <n v="620000.06000000006"/>
    <n v="0"/>
    <n v="234401.9"/>
    <n v="854401.96"/>
    <n v="7.8133966666666665E-2"/>
    <n v="30000.04"/>
    <n v="2145598.04"/>
    <n v="0"/>
    <n v="0"/>
    <n v="0"/>
    <n v="0"/>
    <n v="0"/>
    <s v="001"/>
  </r>
  <r>
    <x v="48"/>
    <x v="1"/>
    <s v="UTILES Y MATERIALES DE OFICINA Y COMPUTO"/>
    <x v="0"/>
    <n v="750000"/>
    <n v="750000"/>
    <n v="0"/>
    <n v="0"/>
    <n v="0"/>
    <n v="0"/>
    <n v="0"/>
    <n v="0"/>
    <n v="0"/>
    <n v="750000"/>
    <n v="750000"/>
    <n v="0"/>
    <n v="0"/>
    <n v="0"/>
    <n v="0"/>
    <n v="0"/>
    <s v="001"/>
  </r>
  <r>
    <x v="49"/>
    <x v="1"/>
    <s v="PRODUCTOS DE PAPEL, CARTON E IMPRESOS"/>
    <x v="0"/>
    <n v="6750000"/>
    <n v="6750000"/>
    <n v="0"/>
    <n v="0"/>
    <n v="0"/>
    <n v="0"/>
    <n v="5666950"/>
    <n v="5666950"/>
    <n v="0.83954814814814815"/>
    <n v="1083049.97"/>
    <n v="1083050"/>
    <n v="0"/>
    <n v="0"/>
    <n v="0"/>
    <n v="0"/>
    <n v="0"/>
    <s v="001"/>
  </r>
  <r>
    <x v="50"/>
    <x v="1"/>
    <s v="TEXTILES Y VESTUARIO"/>
    <x v="0"/>
    <n v="300000"/>
    <n v="1200000"/>
    <n v="0"/>
    <n v="862839.75"/>
    <n v="862839.75"/>
    <n v="0"/>
    <n v="297755"/>
    <n v="1160594.75"/>
    <n v="0.24812916666666668"/>
    <n v="39405.25"/>
    <n v="39405.25"/>
    <n v="0"/>
    <n v="0"/>
    <n v="0"/>
    <n v="900000"/>
    <n v="0"/>
    <s v="001"/>
  </r>
  <r>
    <x v="51"/>
    <x v="1"/>
    <s v="UTILES Y MATERIALES DE LIMPIEZA"/>
    <x v="0"/>
    <n v="4460000"/>
    <n v="3560000"/>
    <n v="0"/>
    <n v="2222207.17"/>
    <n v="2222207.17"/>
    <n v="0"/>
    <n v="0"/>
    <n v="2222207.17"/>
    <n v="0"/>
    <n v="537792.82999999996"/>
    <n v="1337792.83"/>
    <n v="0"/>
    <n v="0"/>
    <n v="0"/>
    <n v="0"/>
    <n v="-900000"/>
    <s v="001"/>
  </r>
  <r>
    <x v="52"/>
    <x v="1"/>
    <s v="OTROS UTILES, MATERIALES Y SUMINISTROS DIVERSOS"/>
    <x v="0"/>
    <n v="36500000"/>
    <n v="36500000"/>
    <n v="0"/>
    <n v="34996819.810000002"/>
    <n v="34996819.810000002"/>
    <n v="0"/>
    <n v="1219823.7"/>
    <n v="36216643.510000005"/>
    <n v="3.3419827397260272E-2"/>
    <n v="90141.49"/>
    <n v="283356.49"/>
    <n v="0"/>
    <n v="0"/>
    <n v="0"/>
    <n v="0"/>
    <n v="0"/>
    <s v="001"/>
  </r>
  <r>
    <x v="53"/>
    <x v="0"/>
    <s v="BIENES DURADEROS"/>
    <x v="0"/>
    <n v="994184890"/>
    <n v="1022514282"/>
    <n v="564384894.15999997"/>
    <n v="231602573.03"/>
    <n v="795987467.18999994"/>
    <n v="1241561.74"/>
    <n v="176445158.77000001"/>
    <n v="972432625.96000004"/>
    <n v="0.17256009219243357"/>
    <n v="47919705.299999997"/>
    <n v="48840094.299999997"/>
    <n v="0"/>
    <n v="920389"/>
    <n v="-920389"/>
    <n v="28329392"/>
    <n v="0"/>
    <s v="001"/>
  </r>
  <r>
    <x v="54"/>
    <x v="1"/>
    <s v="MAQUINARIA Y EQUIPO PARA LA PRODUCCION"/>
    <x v="0"/>
    <n v="70000000"/>
    <n v="70000000"/>
    <n v="0"/>
    <n v="59146399.07"/>
    <n v="59146399.07"/>
    <n v="0"/>
    <n v="0"/>
    <n v="59146399.07"/>
    <n v="0"/>
    <n v="10853600.93"/>
    <n v="10853600.93"/>
    <n v="0"/>
    <n v="0"/>
    <n v="0"/>
    <n v="0"/>
    <n v="0"/>
    <s v="280"/>
  </r>
  <r>
    <x v="55"/>
    <x v="1"/>
    <s v="EQUIPO DE COMUNICACION"/>
    <x v="0"/>
    <n v="0"/>
    <n v="9821766"/>
    <n v="9693612.6300000008"/>
    <n v="0"/>
    <n v="9693612.6300000008"/>
    <n v="0"/>
    <n v="0"/>
    <n v="9693612.6300000008"/>
    <n v="0"/>
    <n v="128153.37"/>
    <n v="128153.37"/>
    <n v="0"/>
    <n v="0"/>
    <n v="0"/>
    <n v="9821766"/>
    <n v="0"/>
    <s v="001"/>
  </r>
  <r>
    <x v="55"/>
    <x v="1"/>
    <s v="EQUIPO DE COMUNICACION"/>
    <x v="0"/>
    <n v="157266443"/>
    <n v="157266443"/>
    <n v="39510906.710000001"/>
    <n v="6968523.75"/>
    <n v="46479430.460000001"/>
    <n v="1241561.74"/>
    <n v="107233371.94"/>
    <n v="153712802.40000001"/>
    <n v="0.68185793418116536"/>
    <n v="1391689.86"/>
    <n v="2312078.86"/>
    <n v="0"/>
    <n v="0"/>
    <n v="-920389"/>
    <n v="0"/>
    <n v="0"/>
    <s v="280"/>
  </r>
  <r>
    <x v="56"/>
    <x v="1"/>
    <s v="EQUIPO Y MOBILIARIO DE OFICINA"/>
    <x v="0"/>
    <n v="12650000"/>
    <n v="12650000"/>
    <n v="0"/>
    <n v="8358657.46"/>
    <n v="8358657.46"/>
    <n v="0"/>
    <n v="552826.74"/>
    <n v="8911484.1999999993"/>
    <n v="4.3701718577075097E-2"/>
    <n v="3738515.8"/>
    <n v="3738515.8"/>
    <n v="0"/>
    <n v="0"/>
    <n v="0"/>
    <n v="0"/>
    <n v="0"/>
    <s v="280"/>
  </r>
  <r>
    <x v="57"/>
    <x v="1"/>
    <s v="EQUIPO Y PROGRAMAS DE COMPUTO"/>
    <x v="0"/>
    <n v="0"/>
    <n v="18507626"/>
    <n v="18419626.27"/>
    <n v="0"/>
    <n v="18419626.27"/>
    <n v="0"/>
    <n v="0"/>
    <n v="18419626.27"/>
    <n v="0"/>
    <n v="87999.73"/>
    <n v="87999.73"/>
    <n v="0"/>
    <n v="0"/>
    <n v="0"/>
    <n v="18507626"/>
    <n v="0"/>
    <s v="001"/>
  </r>
  <r>
    <x v="57"/>
    <x v="1"/>
    <s v="EQUIPO Y PROGRAMAS DE COMPUTO"/>
    <x v="0"/>
    <n v="623968447"/>
    <n v="623968447"/>
    <n v="473161808.14999998"/>
    <n v="80631150.379999995"/>
    <n v="553792958.52999997"/>
    <n v="0"/>
    <n v="68611189.290000007"/>
    <n v="622404147.81999993"/>
    <n v="0.10995938916443319"/>
    <n v="1564299.18"/>
    <n v="1564299.18"/>
    <n v="0"/>
    <n v="920389"/>
    <n v="0"/>
    <n v="0"/>
    <n v="0"/>
    <s v="280"/>
  </r>
  <r>
    <x v="58"/>
    <x v="1"/>
    <s v="MAQUINARIA, EQUIPO Y MOBILIARIO DIVERSO"/>
    <x v="0"/>
    <n v="51000000"/>
    <n v="51000000"/>
    <n v="23598940.399999999"/>
    <n v="27034879.129999999"/>
    <n v="50633819.530000001"/>
    <n v="0"/>
    <n v="0"/>
    <n v="50633819.530000001"/>
    <n v="0"/>
    <n v="366180.47"/>
    <n v="366180.47"/>
    <n v="0"/>
    <n v="0"/>
    <n v="0"/>
    <n v="0"/>
    <n v="0"/>
    <s v="280"/>
  </r>
  <r>
    <x v="59"/>
    <x v="1"/>
    <s v="BIENES INTANGIBLES"/>
    <x v="0"/>
    <n v="79300000"/>
    <n v="79300000"/>
    <n v="0"/>
    <n v="49462963.240000002"/>
    <n v="49462963.240000002"/>
    <n v="0"/>
    <n v="47770.8"/>
    <n v="49510734.039999999"/>
    <n v="6.0240605296343007E-4"/>
    <n v="29789265.960000001"/>
    <n v="29789265.960000001"/>
    <n v="0"/>
    <n v="0"/>
    <n v="0"/>
    <n v="0"/>
    <n v="0"/>
    <s v="280"/>
  </r>
  <r>
    <x v="60"/>
    <x v="0"/>
    <s v="TRANSFERENCIAS CORRIENTES"/>
    <x v="0"/>
    <n v="2047486618"/>
    <n v="1974844257"/>
    <n v="0"/>
    <n v="369515634.70999998"/>
    <n v="369515634.70999998"/>
    <n v="0"/>
    <n v="1049125553.9400001"/>
    <n v="1418641188.6500001"/>
    <n v="0.53124470459950812"/>
    <n v="130462207.67"/>
    <n v="556203068.35000002"/>
    <n v="0"/>
    <n v="113000000"/>
    <n v="-113000000"/>
    <n v="3000000"/>
    <n v="-75642361"/>
    <s v="001"/>
  </r>
  <r>
    <x v="61"/>
    <x v="1"/>
    <s v="CCSS CONTRIBUCION ESTATAL SEGURO PENSIONES (CONTRIBUCION ESTATAL AL SEGURO DE PENSIONES, SEGUN LEY NO. 17 DEL 22 DE OCTUBRE DE 1943, LEY"/>
    <x v="0"/>
    <n v="40649942"/>
    <n v="40649942"/>
    <n v="0"/>
    <n v="15356224.76"/>
    <n v="15356224.76"/>
    <n v="0"/>
    <n v="21103790.239999998"/>
    <n v="36460015"/>
    <n v="0.51915917223202923"/>
    <n v="0"/>
    <n v="4189927"/>
    <n v="0"/>
    <n v="0"/>
    <n v="0"/>
    <n v="0"/>
    <n v="0"/>
    <s v="001"/>
  </r>
  <r>
    <x v="62"/>
    <x v="1"/>
    <s v="UNIVERSIDAD DE COSTA RICA (INCLUYE ¢32.400.000,00 PROVENIENTES SEGUN ARTICULO 36 DE LEY NO. 4895 DEL 16/11/1971 Y"/>
    <x v="0"/>
    <n v="32400000"/>
    <n v="32400000"/>
    <n v="0"/>
    <n v="7476613.4299999997"/>
    <n v="7476613.4299999997"/>
    <n v="0"/>
    <n v="14422870.029999999"/>
    <n v="21899483.460000001"/>
    <n v="0.44515030956790119"/>
    <n v="10500516.539999999"/>
    <n v="10500516.539999999"/>
    <n v="0"/>
    <n v="0"/>
    <n v="0"/>
    <n v="0"/>
    <n v="0"/>
    <s v="001"/>
  </r>
  <r>
    <x v="63"/>
    <x v="1"/>
    <s v="CCSS CONTRIBUCION ESTATAL SEGURO SALUD (CONTRIBUCION ESTATAL AL SEGURO DE SALUD, SEGUN LEY NO. 17 DEL 22 DE OCTUBRE DE 1943, LEY"/>
    <x v="0"/>
    <n v="6472921"/>
    <n v="6472921"/>
    <n v="0"/>
    <n v="2445258.84"/>
    <n v="2445258.84"/>
    <n v="0"/>
    <n v="3360476.16"/>
    <n v="5805735"/>
    <n v="0.51915914932377516"/>
    <n v="0"/>
    <n v="667186"/>
    <n v="0"/>
    <n v="0"/>
    <n v="0"/>
    <n v="0"/>
    <n v="0"/>
    <s v="001"/>
  </r>
  <r>
    <x v="64"/>
    <x v="1"/>
    <s v="COMISION DE ENERGIA ATOMICA DE COSTA RICA (PARA GASTOS DE OPERACION, LEY N°.4383 DEL 18/08/1969, ART 40 Y 22, 23 Y 24 DEL TITULO IV DE"/>
    <x v="0"/>
    <n v="95012957"/>
    <n v="95012957"/>
    <n v="0"/>
    <n v="29947201.23"/>
    <n v="29947201.23"/>
    <n v="0"/>
    <n v="33695866"/>
    <n v="63643067.230000004"/>
    <n v="0.35464495647683086"/>
    <n v="26596696.77"/>
    <n v="31369889.77"/>
    <n v="0"/>
    <n v="0"/>
    <n v="0"/>
    <n v="0"/>
    <n v="0"/>
    <s v="001"/>
  </r>
  <r>
    <x v="65"/>
    <x v="1"/>
    <s v="PROMOTORA COSTARRICENSE DE INNOVACION E INVESTIGACION (PARA GASTOS OPERATIVOS SEGUN ARTICULO 17 INCISO 1) DE LA LEY NO. 9971"/>
    <x v="0"/>
    <n v="1153508437"/>
    <n v="1153508437"/>
    <n v="0"/>
    <n v="212725437.96000001"/>
    <n v="212725437.96000001"/>
    <n v="0"/>
    <n v="559740733.16999996"/>
    <n v="772466171.13"/>
    <n v="0.48525066242753451"/>
    <n v="0"/>
    <n v="381042265.87"/>
    <n v="0"/>
    <n v="0"/>
    <n v="-113000000"/>
    <n v="0"/>
    <n v="0"/>
    <s v="001"/>
  </r>
  <r>
    <x v="66"/>
    <x v="1"/>
    <s v="PROMOTORA COSTARRICENSE DE INNOVACION E INVESTIGACION (PARA EL FONDO DE INCENTIVOS, EMPRESAS PRODUCTIVAS DE BIENES Y SERVICIOS,"/>
    <x v="0"/>
    <n v="300000000"/>
    <n v="300000000"/>
    <n v="0"/>
    <n v="61990690.07"/>
    <n v="61990690.07"/>
    <n v="0"/>
    <n v="174027929.80000001"/>
    <n v="236018619.87"/>
    <n v="0.58009309933333342"/>
    <n v="28913091.32"/>
    <n v="63981380.130000003"/>
    <n v="0"/>
    <n v="0"/>
    <n v="0"/>
    <n v="0"/>
    <n v="0"/>
    <s v="001"/>
  </r>
  <r>
    <x v="67"/>
    <x v="1"/>
    <s v="PROMOTORA COSTARRICENSE DE INNOVACION E INVESTIGACION (PARA FONDO CONCURSABLE PARA EL DESARROLLO TECNOLOGICO E INNOVACION PARA PYMES Y"/>
    <x v="0"/>
    <n v="118000000"/>
    <n v="118000000"/>
    <n v="0"/>
    <n v="20666666.690000001"/>
    <n v="20666666.690000001"/>
    <n v="0"/>
    <n v="68833333.310000002"/>
    <n v="89500000"/>
    <n v="0.58333333313559321"/>
    <n v="28500000"/>
    <n v="28500000"/>
    <n v="0"/>
    <n v="0"/>
    <n v="0"/>
    <n v="0"/>
    <n v="0"/>
    <s v="001"/>
  </r>
  <r>
    <x v="68"/>
    <x v="1"/>
    <s v="ACADEMIA NACIONAL DE CIENCIAS (PARA GASTOS OPERATIVOS Y FORTALECIMIENTO DE PROGRAMAS DE CIENCIA Y TECNOLOGIA SEGUN LEY NO."/>
    <x v="0"/>
    <n v="67000000"/>
    <n v="67000000"/>
    <n v="0"/>
    <n v="12719154.630000001"/>
    <n v="12719154.630000001"/>
    <n v="0"/>
    <n v="38285714.350000001"/>
    <n v="51004868.980000004"/>
    <n v="0.57142857238805977"/>
    <n v="15995131.02"/>
    <n v="15995131.02"/>
    <n v="0"/>
    <n v="0"/>
    <n v="0"/>
    <n v="0"/>
    <n v="0"/>
    <s v="001"/>
  </r>
  <r>
    <x v="69"/>
    <x v="1"/>
    <s v="PRESTACIONES LEGALES"/>
    <x v="0"/>
    <n v="20000000"/>
    <n v="20000000"/>
    <n v="0"/>
    <n v="6122678.7699999996"/>
    <n v="6122678.7699999996"/>
    <n v="0"/>
    <n v="3877321.23"/>
    <n v="10000000"/>
    <n v="0.19386606149999999"/>
    <n v="10000000"/>
    <n v="10000000"/>
    <n v="0"/>
    <n v="0"/>
    <n v="0"/>
    <n v="0"/>
    <n v="0"/>
    <s v="001"/>
  </r>
  <r>
    <x v="70"/>
    <x v="1"/>
    <s v="OTRAS PRESTACIONES"/>
    <x v="0"/>
    <n v="13800000"/>
    <n v="13800000"/>
    <n v="0"/>
    <n v="0"/>
    <n v="0"/>
    <n v="0"/>
    <n v="4878627"/>
    <n v="4878627"/>
    <n v="0.3535236956521739"/>
    <n v="8921373"/>
    <n v="8921373"/>
    <n v="0"/>
    <n v="0"/>
    <n v="0"/>
    <n v="0"/>
    <n v="0"/>
    <s v="001"/>
  </r>
  <r>
    <x v="71"/>
    <x v="1"/>
    <s v="INDEMNIZACIONES"/>
    <x v="0"/>
    <n v="0"/>
    <n v="3000000"/>
    <n v="0"/>
    <n v="65708.33"/>
    <n v="65708.33"/>
    <n v="0"/>
    <n v="1898892.65"/>
    <n v="1964600.98"/>
    <n v="0.63296421666666669"/>
    <n v="1035399.02"/>
    <n v="1035399.02"/>
    <n v="0"/>
    <n v="113000000"/>
    <n v="0"/>
    <n v="3000000"/>
    <n v="0"/>
    <s v="001"/>
  </r>
  <r>
    <x v="72"/>
    <x v="1"/>
    <s v="ORGANIZACION INTERNACIONAL DE ENERGIA ATOMICA (PAGO PARCIAL DE LA CUOTA ANUAL ORDINARIA DEL PRESUPUESTO REGULAR 2025 Y SALDO PENDIENTE DEL"/>
    <x v="0"/>
    <n v="200642361"/>
    <n v="125000000"/>
    <n v="0"/>
    <n v="0"/>
    <n v="0"/>
    <n v="0"/>
    <n v="125000000"/>
    <n v="125000000"/>
    <n v="1"/>
    <n v="0"/>
    <n v="0"/>
    <n v="0"/>
    <n v="0"/>
    <n v="0"/>
    <n v="0"/>
    <n v="-75642361"/>
    <s v="001"/>
  </r>
  <r>
    <x v="0"/>
    <x v="0"/>
    <s v="REMUNERACIONES"/>
    <x v="1"/>
    <n v="0"/>
    <n v="273438598.06999999"/>
    <n v="0"/>
    <n v="0"/>
    <n v="0"/>
    <n v="0"/>
    <n v="0"/>
    <n v="0"/>
    <n v="0"/>
    <n v="273438598.06999999"/>
    <n v="273438598.06999999"/>
    <n v="0"/>
    <n v="0"/>
    <n v="0"/>
    <n v="273438598.06999999"/>
    <n v="0"/>
    <s v="508"/>
  </r>
  <r>
    <x v="73"/>
    <x v="1"/>
    <s v="SERVICIOS ESPECIALES"/>
    <x v="1"/>
    <n v="0"/>
    <n v="85338007.319999993"/>
    <n v="0"/>
    <n v="0"/>
    <n v="0"/>
    <n v="0"/>
    <n v="0"/>
    <n v="0"/>
    <n v="0"/>
    <n v="85338007.319999993"/>
    <n v="85338007.319999993"/>
    <n v="0"/>
    <n v="0"/>
    <n v="0"/>
    <n v="85338007.319999993"/>
    <n v="0"/>
    <s v="508"/>
  </r>
  <r>
    <x v="2"/>
    <x v="1"/>
    <s v="TIEMPO EXTRAORDINARIO"/>
    <x v="1"/>
    <n v="0"/>
    <n v="580000"/>
    <n v="0"/>
    <n v="0"/>
    <n v="0"/>
    <n v="0"/>
    <n v="0"/>
    <n v="0"/>
    <n v="0"/>
    <n v="580000"/>
    <n v="580000"/>
    <n v="0"/>
    <n v="0"/>
    <n v="0"/>
    <n v="580000"/>
    <n v="0"/>
    <s v="508"/>
  </r>
  <r>
    <x v="3"/>
    <x v="1"/>
    <s v="RETRIBUCION POR AÑOS SERVIDOS"/>
    <x v="1"/>
    <n v="0"/>
    <n v="19815092.129999999"/>
    <n v="0"/>
    <n v="0"/>
    <n v="0"/>
    <n v="0"/>
    <n v="0"/>
    <n v="0"/>
    <n v="0"/>
    <n v="19815092.129999999"/>
    <n v="19815092.129999999"/>
    <n v="0"/>
    <n v="0"/>
    <n v="0"/>
    <n v="19815092.129999999"/>
    <n v="0"/>
    <s v="508"/>
  </r>
  <r>
    <x v="4"/>
    <x v="1"/>
    <s v="RESTRICCION AL EJERCICIO LIBERAL DE LA PROFESION"/>
    <x v="1"/>
    <n v="0"/>
    <n v="88436342.579999998"/>
    <n v="0"/>
    <n v="0"/>
    <n v="0"/>
    <n v="0"/>
    <n v="0"/>
    <n v="0"/>
    <n v="0"/>
    <n v="88436342.579999998"/>
    <n v="88436342.579999998"/>
    <n v="0"/>
    <n v="0"/>
    <n v="0"/>
    <n v="88436342.579999998"/>
    <n v="0"/>
    <s v="508"/>
  </r>
  <r>
    <x v="5"/>
    <x v="1"/>
    <s v="DECIMOTERCER MES"/>
    <x v="1"/>
    <n v="0"/>
    <n v="18874129.07"/>
    <n v="0"/>
    <n v="0"/>
    <n v="0"/>
    <n v="0"/>
    <n v="0"/>
    <n v="0"/>
    <n v="0"/>
    <n v="18874129.07"/>
    <n v="18874129.07"/>
    <n v="0"/>
    <n v="0"/>
    <n v="0"/>
    <n v="18874129.07"/>
    <n v="0"/>
    <s v="508"/>
  </r>
  <r>
    <x v="6"/>
    <x v="1"/>
    <s v="SALARIO ESCOLAR"/>
    <x v="1"/>
    <n v="0"/>
    <n v="12221694.67"/>
    <n v="0"/>
    <n v="0"/>
    <n v="0"/>
    <n v="0"/>
    <n v="0"/>
    <n v="0"/>
    <n v="0"/>
    <n v="12221694.67"/>
    <n v="12221694.67"/>
    <n v="0"/>
    <n v="0"/>
    <n v="0"/>
    <n v="12221694.67"/>
    <n v="0"/>
    <s v="508"/>
  </r>
  <r>
    <x v="7"/>
    <x v="1"/>
    <s v="OTROS INCENTIVOS SALARIALES"/>
    <x v="1"/>
    <n v="0"/>
    <n v="9922032.0399999991"/>
    <n v="0"/>
    <n v="0"/>
    <n v="0"/>
    <n v="0"/>
    <n v="0"/>
    <n v="0"/>
    <n v="0"/>
    <n v="9922032.0399999991"/>
    <n v="9922032.0399999991"/>
    <n v="0"/>
    <n v="0"/>
    <n v="0"/>
    <n v="9922032.0399999991"/>
    <n v="0"/>
    <s v="508"/>
  </r>
  <r>
    <x v="74"/>
    <x v="1"/>
    <s v="CCSS CONTRIBUCION PATRONAL SEGURO SALUD (SEGUN LEY CONSTITUTIVA DE LA C.C.S.S. Y REGLAME NTO NO. 7082 DEL 03/12/1996 Y SUS REFORMAS)."/>
    <x v="1"/>
    <n v="0"/>
    <n v="18994406.329999998"/>
    <n v="0"/>
    <n v="0"/>
    <n v="0"/>
    <n v="0"/>
    <n v="0"/>
    <n v="0"/>
    <n v="0"/>
    <n v="18994406.329999998"/>
    <n v="18994406.329999998"/>
    <n v="0"/>
    <n v="0"/>
    <n v="0"/>
    <n v="18994406.329999998"/>
    <n v="0"/>
    <s v="508"/>
  </r>
  <r>
    <x v="75"/>
    <x v="1"/>
    <s v="BANCO POPULAR Y DE DESARROLLO COMUNAL (SEGUN LEY NO. 4351 DEL 11/07/1969, LEY ORGANICA DEL B.P.D.C.)."/>
    <x v="1"/>
    <n v="0"/>
    <n v="1030780.77"/>
    <n v="0"/>
    <n v="0"/>
    <n v="0"/>
    <n v="0"/>
    <n v="0"/>
    <n v="0"/>
    <n v="0"/>
    <n v="1030780.77"/>
    <n v="1030780.77"/>
    <n v="0"/>
    <n v="0"/>
    <n v="0"/>
    <n v="1030780.77"/>
    <n v="0"/>
    <s v="508"/>
  </r>
  <r>
    <x v="76"/>
    <x v="1"/>
    <s v="CCSS CONTRIBUCION PATRONAL SEGURO PENSIONES (SEGUN LEY NO. 17 DEL 22/10/1943, LEY CONSTITUTIVA DE LA C.C.S.S. Y REGLAMENTO NO. 6898"/>
    <x v="1"/>
    <n v="0"/>
    <n v="9449329.1600000001"/>
    <n v="0"/>
    <n v="0"/>
    <n v="0"/>
    <n v="0"/>
    <n v="0"/>
    <n v="0"/>
    <n v="0"/>
    <n v="9449329.1600000001"/>
    <n v="9449329.1600000001"/>
    <n v="0"/>
    <n v="0"/>
    <n v="0"/>
    <n v="9449329.1600000001"/>
    <n v="0"/>
    <s v="508"/>
  </r>
  <r>
    <x v="77"/>
    <x v="1"/>
    <s v="CCSS APORTE PATRONAL REGIMEN PENSIONES (SEGUN LEY DE PROTECCION AL TRABAJADOR NO. 7983 DEL 16 DE FEBRERO DEL 2000)."/>
    <x v="1"/>
    <n v="0"/>
    <n v="1666940.38"/>
    <n v="0"/>
    <n v="0"/>
    <n v="0"/>
    <n v="0"/>
    <n v="0"/>
    <n v="0"/>
    <n v="0"/>
    <n v="1666940.38"/>
    <n v="1666940.38"/>
    <n v="0"/>
    <n v="0"/>
    <n v="0"/>
    <n v="1666940.38"/>
    <n v="0"/>
    <s v="508"/>
  </r>
  <r>
    <x v="78"/>
    <x v="1"/>
    <s v="CCSS APORTE PATRONAL FONDO CAPITALIZACION LABORAL (SEGUN LEY DE PROTECCION AL TRABAJADOR NO. 7983 DEL 16 DE FEBRERO DEL 2000)."/>
    <x v="1"/>
    <n v="0"/>
    <n v="7109843.6200000001"/>
    <n v="0"/>
    <n v="0"/>
    <n v="0"/>
    <n v="0"/>
    <n v="0"/>
    <n v="0"/>
    <n v="0"/>
    <n v="7109843.6200000001"/>
    <n v="7109843.6200000001"/>
    <n v="0"/>
    <n v="0"/>
    <n v="0"/>
    <n v="7109843.6200000001"/>
    <n v="0"/>
    <s v="508"/>
  </r>
  <r>
    <x v="14"/>
    <x v="0"/>
    <s v="SERVICIOS"/>
    <x v="1"/>
    <n v="0"/>
    <n v="59110150.950000003"/>
    <n v="0"/>
    <n v="0"/>
    <n v="0"/>
    <n v="0"/>
    <n v="0"/>
    <n v="0"/>
    <n v="0"/>
    <n v="59110150.950000003"/>
    <n v="59110150.950000003"/>
    <n v="0"/>
    <n v="0"/>
    <n v="0"/>
    <n v="59110150.950000003"/>
    <n v="0"/>
    <s v="508"/>
  </r>
  <r>
    <x v="22"/>
    <x v="1"/>
    <s v="INFORMACION"/>
    <x v="1"/>
    <n v="0"/>
    <n v="2500000"/>
    <n v="0"/>
    <n v="0"/>
    <n v="0"/>
    <n v="0"/>
    <n v="0"/>
    <n v="0"/>
    <n v="0"/>
    <n v="2500000"/>
    <n v="2500000"/>
    <n v="0"/>
    <n v="0"/>
    <n v="0"/>
    <n v="2500000"/>
    <n v="0"/>
    <s v="508"/>
  </r>
  <r>
    <x v="26"/>
    <x v="1"/>
    <s v="SERVICIOS EN CIENCIAS ECONOMICAS Y SOCIALES"/>
    <x v="1"/>
    <n v="0"/>
    <n v="55445150.950000003"/>
    <n v="0"/>
    <n v="0"/>
    <n v="0"/>
    <n v="0"/>
    <n v="0"/>
    <n v="0"/>
    <n v="0"/>
    <n v="55445150.950000003"/>
    <n v="55445150.950000003"/>
    <n v="0"/>
    <n v="0"/>
    <n v="0"/>
    <n v="55445150.950000003"/>
    <n v="0"/>
    <s v="508"/>
  </r>
  <r>
    <x v="31"/>
    <x v="1"/>
    <s v="VIATICOS DENTRO DEL PAIS"/>
    <x v="1"/>
    <n v="0"/>
    <n v="1165000"/>
    <n v="0"/>
    <n v="0"/>
    <n v="0"/>
    <n v="0"/>
    <n v="0"/>
    <n v="0"/>
    <n v="0"/>
    <n v="1165000"/>
    <n v="1165000"/>
    <n v="0"/>
    <n v="0"/>
    <n v="0"/>
    <n v="1165000"/>
    <n v="0"/>
    <s v="508"/>
  </r>
  <r>
    <x v="60"/>
    <x v="0"/>
    <s v="TRANSFERENCIAS CORRIENTES"/>
    <x v="1"/>
    <n v="0"/>
    <n v="28752799.57"/>
    <n v="0"/>
    <n v="0"/>
    <n v="0"/>
    <n v="0"/>
    <n v="0"/>
    <n v="0"/>
    <n v="0"/>
    <n v="28752799.57"/>
    <n v="28752799.57"/>
    <n v="0"/>
    <n v="0"/>
    <n v="0"/>
    <n v="28752799.57"/>
    <n v="0"/>
    <s v="508"/>
  </r>
  <r>
    <x v="69"/>
    <x v="1"/>
    <s v="PRESTACIONES LEGALES"/>
    <x v="1"/>
    <n v="0"/>
    <n v="25509404.57"/>
    <n v="0"/>
    <n v="0"/>
    <n v="0"/>
    <n v="0"/>
    <n v="0"/>
    <n v="0"/>
    <n v="0"/>
    <n v="25509404.57"/>
    <n v="25509404.57"/>
    <n v="0"/>
    <n v="0"/>
    <n v="0"/>
    <n v="25509404.57"/>
    <n v="0"/>
    <s v="508"/>
  </r>
  <r>
    <x v="70"/>
    <x v="1"/>
    <s v="OTRAS PRESTACIONES"/>
    <x v="1"/>
    <n v="0"/>
    <n v="3243395"/>
    <n v="0"/>
    <n v="0"/>
    <n v="0"/>
    <n v="0"/>
    <n v="0"/>
    <n v="0"/>
    <n v="0"/>
    <n v="3243395"/>
    <n v="3243395"/>
    <n v="0"/>
    <n v="0"/>
    <n v="0"/>
    <n v="3243395"/>
    <n v="0"/>
    <s v="508"/>
  </r>
  <r>
    <x v="79"/>
    <x v="0"/>
    <s v="TRANSFERENCIAS DE CAPITAL"/>
    <x v="1"/>
    <n v="0"/>
    <n v="2136789484.3699999"/>
    <n v="0"/>
    <n v="722858930.75999999"/>
    <n v="722858930.75999999"/>
    <n v="0"/>
    <n v="20641581.93"/>
    <n v="743500512.68999994"/>
    <n v="9.6600914975420987E-3"/>
    <n v="1393288971.6800001"/>
    <n v="1393288971.6800001"/>
    <n v="0"/>
    <n v="0"/>
    <n v="0"/>
    <n v="2136789484.3699999"/>
    <n v="0"/>
    <s v="508"/>
  </r>
  <r>
    <x v="80"/>
    <x v="1"/>
    <s v="CCSS CONTRIBUCION ESTATAL SEGURO PENSIONES (CONTRIBUCION ESTATAL AL SEGURO DE PENSIONES, SEGUN LEY NO.17 DE 22/10/1943, LEY CONSTITUTIVA"/>
    <x v="1"/>
    <n v="0"/>
    <n v="1750274.82"/>
    <n v="0"/>
    <n v="0"/>
    <n v="0"/>
    <n v="0"/>
    <n v="0"/>
    <n v="0"/>
    <n v="0"/>
    <n v="1750274.82"/>
    <n v="1750274.82"/>
    <n v="0"/>
    <n v="0"/>
    <n v="0"/>
    <n v="1750274.82"/>
    <n v="0"/>
    <s v="508"/>
  </r>
  <r>
    <x v="81"/>
    <x v="1"/>
    <s v="CCSS CONTRIBUCION ESTATAL SEGURO SALUD CONTRIBUCION ESTATAL AL SEGURO DE SALUD, SEGUN EY NO. 17 DEL 22/10/1943, LEY CONSTITUTIVA DE LA"/>
    <x v="1"/>
    <n v="0"/>
    <n v="515521.52"/>
    <n v="0"/>
    <n v="0"/>
    <n v="0"/>
    <n v="0"/>
    <n v="0"/>
    <n v="0"/>
    <n v="0"/>
    <n v="515521.52"/>
    <n v="515521.52"/>
    <n v="0"/>
    <n v="0"/>
    <n v="0"/>
    <n v="515521.52"/>
    <n v="0"/>
    <s v="508"/>
  </r>
  <r>
    <x v="82"/>
    <x v="1"/>
    <s v="TRANSFERENCIAS DE CAPITAL A PERSONAS (PARA AUMENTAR LA OFERTA DE CAPITAL HUMANO AVANZADO, EL CUAL ES REQUERIDO PARA LA"/>
    <x v="1"/>
    <n v="0"/>
    <n v="857852208.39999998"/>
    <n v="0"/>
    <n v="55680311.210000001"/>
    <n v="55680311.210000001"/>
    <n v="0"/>
    <n v="0"/>
    <n v="55680311.210000001"/>
    <n v="0"/>
    <n v="802171897.19000006"/>
    <n v="802171897.19000006"/>
    <n v="0"/>
    <n v="0"/>
    <n v="0"/>
    <n v="857852208.39999998"/>
    <n v="0"/>
    <s v="508"/>
  </r>
  <r>
    <x v="83"/>
    <x v="1"/>
    <s v="TRANSFERENCIAS DE CAPITAL A PERSONAS (BECAS A TERCERAS PERSONAS, SEGUN COMPONENTE II, SUBCOMPONENTE II.1. DEL ANEXO UNICO DE LA LEY NO."/>
    <x v="1"/>
    <n v="0"/>
    <n v="412883526.22000003"/>
    <n v="0"/>
    <n v="147246781.08000001"/>
    <n v="147246781.08000001"/>
    <n v="0"/>
    <n v="0"/>
    <n v="147246781.08000001"/>
    <n v="0"/>
    <n v="265636745.13999999"/>
    <n v="265636745.13999999"/>
    <n v="0"/>
    <n v="0"/>
    <n v="0"/>
    <n v="412883526.22000003"/>
    <n v="0"/>
    <s v="508"/>
  </r>
  <r>
    <x v="84"/>
    <x v="1"/>
    <s v="TRANSFERENCIAS DE CAPITAL A EMPRESAS PRIVADAS (PARA ESTIMULAR LA INNOVACION EN EMPRESAS Y FOMENTAR LA CREACION DE EMPRESAS DE BASE"/>
    <x v="1"/>
    <n v="0"/>
    <n v="863787953.40999997"/>
    <n v="0"/>
    <n v="519931838.47000003"/>
    <n v="519931838.47000003"/>
    <n v="0"/>
    <n v="20641581.93"/>
    <n v="540573420.39999998"/>
    <n v="2.3896584628799983E-2"/>
    <n v="323214533.00999999"/>
    <n v="323214533.00999999"/>
    <n v="0"/>
    <n v="0"/>
    <n v="0"/>
    <n v="863787953.40999997"/>
    <n v="0"/>
    <s v="508"/>
  </r>
  <r>
    <x v="0"/>
    <x v="0"/>
    <s v="REMUNERACIONES"/>
    <x v="2"/>
    <n v="2036260424"/>
    <n v="2036260424"/>
    <n v="0"/>
    <n v="104549560"/>
    <n v="104549560"/>
    <n v="0"/>
    <n v="867448158.45000005"/>
    <n v="971997718.45000005"/>
    <n v="0.42600059806986657"/>
    <n v="812144188.54999995"/>
    <n v="1064262705.55"/>
    <n v="0"/>
    <n v="0"/>
    <n v="-21969796"/>
    <n v="0"/>
    <n v="0"/>
    <s v="001"/>
  </r>
  <r>
    <x v="1"/>
    <x v="1"/>
    <s v="SUELDOS PARA CARGOS FIJOS"/>
    <x v="2"/>
    <n v="1489008284"/>
    <n v="1489008284"/>
    <n v="0"/>
    <n v="0"/>
    <n v="0"/>
    <n v="0"/>
    <n v="634446546.13999999"/>
    <n v="634446546.13999999"/>
    <n v="0.42608664636549465"/>
    <n v="661329861.86000001"/>
    <n v="854561737.86000001"/>
    <n v="0"/>
    <n v="0"/>
    <n v="-17163456"/>
    <n v="0"/>
    <n v="0"/>
    <s v="001"/>
  </r>
  <r>
    <x v="5"/>
    <x v="1"/>
    <s v="DECIMOTERCER MES"/>
    <x v="2"/>
    <n v="129506438"/>
    <n v="129506438"/>
    <n v="0"/>
    <n v="0"/>
    <n v="0"/>
    <n v="0"/>
    <n v="0"/>
    <n v="0"/>
    <n v="0"/>
    <n v="108628527"/>
    <n v="129506438"/>
    <n v="0"/>
    <n v="0"/>
    <n v="-1430288"/>
    <n v="0"/>
    <n v="0"/>
    <s v="001"/>
  </r>
  <r>
    <x v="6"/>
    <x v="1"/>
    <s v="SALARIO ESCOLAR"/>
    <x v="2"/>
    <n v="104335065"/>
    <n v="104335065"/>
    <n v="0"/>
    <n v="0"/>
    <n v="0"/>
    <n v="0"/>
    <n v="89927224.310000002"/>
    <n v="89927224.310000002"/>
    <n v="0.86190797226224958"/>
    <n v="14407840.689999999"/>
    <n v="14407840.689999999"/>
    <n v="0"/>
    <n v="0"/>
    <n v="0"/>
    <n v="0"/>
    <n v="0"/>
    <s v="001"/>
  </r>
  <r>
    <x v="85"/>
    <x v="1"/>
    <s v="CCSS CONTRIBUCION PATRONAL SEGURO SALUD (CONTRIBUCION PATRONAL SEGURO DE SALUD, SEGUN LEY NO. 17 DEL 22 DE OCTUBRE DE 1943, LEY"/>
    <x v="2"/>
    <n v="147384260"/>
    <n v="147384260"/>
    <n v="0"/>
    <n v="41130360"/>
    <n v="41130360"/>
    <n v="0"/>
    <n v="67282020"/>
    <n v="108412380"/>
    <n v="0.45650749951182035"/>
    <n v="21097929"/>
    <n v="38971880"/>
    <n v="0"/>
    <n v="0"/>
    <n v="-1587620"/>
    <n v="0"/>
    <n v="0"/>
    <s v="001"/>
  </r>
  <r>
    <x v="86"/>
    <x v="1"/>
    <s v="BANCO POPULAR Y DE DESARROLLO COMUNAL. (BPDC) (SEGUN LEY NO. 4351 DEL 11 DE JULIO DE 1969, LEY ORGANICA DEL B.P.D.C.)."/>
    <x v="2"/>
    <n v="7966717"/>
    <n v="7966717"/>
    <n v="0"/>
    <n v="2277254"/>
    <n v="2277254"/>
    <n v="0"/>
    <n v="3636929"/>
    <n v="5914183"/>
    <n v="0.45651540025834986"/>
    <n v="1086369"/>
    <n v="2052534"/>
    <n v="0"/>
    <n v="0"/>
    <n v="-85817"/>
    <n v="0"/>
    <n v="0"/>
    <s v="001"/>
  </r>
  <r>
    <x v="87"/>
    <x v="1"/>
    <s v="CCSS CONTRIBUCION PATRONAL SEGURO PENSIONES (CONTRIBUCION PATRONAL SEGURO DE PENSIONES, SEGUN LEY NO. 17 DEL 22 DE OCTUBRE DE 1943, LEY"/>
    <x v="2"/>
    <n v="86359210"/>
    <n v="86359210"/>
    <n v="0"/>
    <n v="34646098"/>
    <n v="34646098"/>
    <n v="0"/>
    <n v="39423643"/>
    <n v="74069741"/>
    <n v="0.45650768458859226"/>
    <n v="1816295"/>
    <n v="12289469"/>
    <n v="0"/>
    <n v="0"/>
    <n v="-930259"/>
    <n v="0"/>
    <n v="0"/>
    <s v="001"/>
  </r>
  <r>
    <x v="88"/>
    <x v="1"/>
    <s v="CCSS APORTE PATRONAL REGIMEN PENSIONES (APORTE PATRONAL AL REGIMEN DE PENSIONES, SEGUN LEY DE PROTECCION AL TRABAJADOR NO. 7983 DEL 16"/>
    <x v="2"/>
    <n v="47800300"/>
    <n v="47800300"/>
    <n v="0"/>
    <n v="17663835"/>
    <n v="17663835"/>
    <n v="0"/>
    <n v="21821261"/>
    <n v="39485096"/>
    <n v="0.45650887128323464"/>
    <n v="2518245"/>
    <n v="8315204"/>
    <n v="0"/>
    <n v="0"/>
    <n v="-514904"/>
    <n v="0"/>
    <n v="0"/>
    <s v="001"/>
  </r>
  <r>
    <x v="89"/>
    <x v="1"/>
    <s v="CCSS APORTE PATRONAL FONDO CAPITALIZACION LABORAL (APORTE PATRONAL AL FONDO DE CAPITALIZACION LABORAL, SEGUN LEY DE PROTECCION AL TRABAJADOR"/>
    <x v="2"/>
    <n v="23900150"/>
    <n v="23900150"/>
    <n v="0"/>
    <n v="8832013"/>
    <n v="8832013"/>
    <n v="0"/>
    <n v="10910535"/>
    <n v="19742548"/>
    <n v="0.45650487549241325"/>
    <n v="1259121"/>
    <n v="4157602"/>
    <n v="0"/>
    <n v="0"/>
    <n v="-257452"/>
    <n v="0"/>
    <n v="0"/>
    <s v="001"/>
  </r>
  <r>
    <x v="14"/>
    <x v="0"/>
    <s v="SERVICIOS"/>
    <x v="2"/>
    <n v="164592000"/>
    <n v="164592000"/>
    <n v="1562486.04"/>
    <n v="58116741.210000001"/>
    <n v="59679227.25"/>
    <n v="0"/>
    <n v="36075041.479999997"/>
    <n v="95754268.730000004"/>
    <n v="0.21917858389229122"/>
    <n v="6197064.2699999996"/>
    <n v="68837731.269999996"/>
    <n v="0"/>
    <n v="36000000"/>
    <n v="-36000000"/>
    <n v="0"/>
    <n v="0"/>
    <s v="001"/>
  </r>
  <r>
    <x v="21"/>
    <x v="1"/>
    <s v="SERVICIO DE TELECOMUNICACIONES"/>
    <x v="2"/>
    <n v="2200000"/>
    <n v="2200000"/>
    <n v="0"/>
    <n v="0"/>
    <n v="0"/>
    <n v="0"/>
    <n v="0"/>
    <n v="0"/>
    <n v="0"/>
    <n v="0"/>
    <n v="2200000"/>
    <n v="0"/>
    <n v="0"/>
    <n v="0"/>
    <n v="0"/>
    <n v="0"/>
    <s v="001"/>
  </r>
  <r>
    <x v="22"/>
    <x v="1"/>
    <s v="INFORMACION"/>
    <x v="2"/>
    <n v="6000000"/>
    <n v="6000000"/>
    <n v="0"/>
    <n v="117784.49"/>
    <n v="117784.49"/>
    <n v="0"/>
    <n v="5881999.4000000004"/>
    <n v="5999783.8900000006"/>
    <n v="0.98033323333333344"/>
    <n v="216.11"/>
    <n v="216.11"/>
    <n v="0"/>
    <n v="4000000"/>
    <n v="0"/>
    <n v="0"/>
    <n v="0"/>
    <s v="001"/>
  </r>
  <r>
    <x v="24"/>
    <x v="1"/>
    <s v="COMIS. Y GASTOS POR SERV. FINANCIEROS Y COMERCIAL."/>
    <x v="2"/>
    <n v="12000"/>
    <n v="12000"/>
    <n v="0"/>
    <n v="8554.6299999999992"/>
    <n v="8554.6299999999992"/>
    <n v="0"/>
    <n v="3445.37"/>
    <n v="12000"/>
    <n v="0.28711416666666667"/>
    <n v="0"/>
    <n v="0"/>
    <n v="0"/>
    <n v="0"/>
    <n v="0"/>
    <n v="0"/>
    <n v="0"/>
    <s v="001"/>
  </r>
  <r>
    <x v="25"/>
    <x v="1"/>
    <s v="SERVICIOS DE TECNOLOGIAS DE INFORMACION"/>
    <x v="2"/>
    <n v="0"/>
    <n v="0"/>
    <n v="0"/>
    <n v="0"/>
    <n v="0"/>
    <n v="0"/>
    <n v="0"/>
    <n v="0"/>
    <e v="#DIV/0!"/>
    <n v="0"/>
    <n v="0"/>
    <n v="0"/>
    <n v="25000000"/>
    <n v="0"/>
    <n v="0"/>
    <n v="0"/>
    <s v="001"/>
  </r>
  <r>
    <x v="26"/>
    <x v="1"/>
    <s v="SERVICIOS EN CIENCIAS ECONOMICAS Y SOCIALES"/>
    <x v="2"/>
    <n v="81000000"/>
    <n v="81000000"/>
    <n v="0"/>
    <n v="35110230"/>
    <n v="35110230"/>
    <n v="0"/>
    <n v="0"/>
    <n v="35110230"/>
    <n v="0"/>
    <n v="770"/>
    <n v="45889770"/>
    <n v="0"/>
    <n v="0"/>
    <n v="-36000000"/>
    <n v="0"/>
    <n v="0"/>
    <s v="001"/>
  </r>
  <r>
    <x v="28"/>
    <x v="1"/>
    <s v="SERVICIOS GENERALES"/>
    <x v="2"/>
    <n v="26400000"/>
    <n v="26400000"/>
    <n v="0"/>
    <n v="7902777.6100000003"/>
    <n v="7902777.6100000003"/>
    <n v="0"/>
    <n v="6560216.5800000001"/>
    <n v="14462994.190000001"/>
    <n v="0.24849305227272728"/>
    <n v="39.14"/>
    <n v="11937005.810000001"/>
    <n v="0"/>
    <n v="0"/>
    <n v="0"/>
    <n v="0"/>
    <n v="0"/>
    <s v="001"/>
  </r>
  <r>
    <x v="29"/>
    <x v="1"/>
    <s v="OTROS SERVICIOS DE GESTION Y APOYO"/>
    <x v="2"/>
    <n v="30000"/>
    <n v="30000"/>
    <n v="0"/>
    <n v="0"/>
    <n v="0"/>
    <n v="0"/>
    <n v="12081.41"/>
    <n v="12081.41"/>
    <n v="0.40271366666666664"/>
    <n v="2918.59"/>
    <n v="17918.59"/>
    <n v="0"/>
    <n v="0"/>
    <n v="0"/>
    <n v="0"/>
    <n v="0"/>
    <s v="001"/>
  </r>
  <r>
    <x v="30"/>
    <x v="1"/>
    <s v="TRANSPORTE DENTRO DEL PAIS"/>
    <x v="2"/>
    <n v="100000"/>
    <n v="100000"/>
    <n v="0"/>
    <n v="13475"/>
    <n v="13475"/>
    <n v="0"/>
    <n v="11150"/>
    <n v="24625"/>
    <n v="0.1115"/>
    <n v="25375"/>
    <n v="75375"/>
    <n v="0"/>
    <n v="0"/>
    <n v="0"/>
    <n v="0"/>
    <n v="0"/>
    <s v="001"/>
  </r>
  <r>
    <x v="31"/>
    <x v="1"/>
    <s v="VIATICOS DENTRO DEL PAIS"/>
    <x v="2"/>
    <n v="2600000"/>
    <n v="2600000"/>
    <n v="0"/>
    <n v="486500"/>
    <n v="486500"/>
    <n v="0"/>
    <n v="563500"/>
    <n v="1050000"/>
    <n v="0.21673076923076923"/>
    <n v="149999.67000000001"/>
    <n v="1550000"/>
    <n v="0"/>
    <n v="0"/>
    <n v="0"/>
    <n v="0"/>
    <n v="0"/>
    <s v="001"/>
  </r>
  <r>
    <x v="32"/>
    <x v="1"/>
    <s v="TRANSPORTE EN EL EXTERIOR"/>
    <x v="2"/>
    <n v="13000000"/>
    <n v="13000000"/>
    <n v="0"/>
    <n v="5990000"/>
    <n v="5990000"/>
    <n v="0"/>
    <n v="6091667"/>
    <n v="12081667"/>
    <n v="0.46858976923076923"/>
    <n v="918333"/>
    <n v="918333"/>
    <n v="0"/>
    <n v="7000000"/>
    <n v="0"/>
    <n v="0"/>
    <n v="0"/>
    <s v="001"/>
  </r>
  <r>
    <x v="33"/>
    <x v="1"/>
    <s v="VIATICOS EN EL EXTERIOR"/>
    <x v="2"/>
    <n v="21000000"/>
    <n v="21000000"/>
    <n v="1562486.04"/>
    <n v="6848997.5999999996"/>
    <n v="8411483.6400000006"/>
    <n v="0"/>
    <n v="10866383.49"/>
    <n v="19277867.129999999"/>
    <n v="0.51744683285714288"/>
    <n v="1722132.87"/>
    <n v="1722132.87"/>
    <n v="0"/>
    <n v="0"/>
    <n v="0"/>
    <n v="0"/>
    <n v="0"/>
    <s v="001"/>
  </r>
  <r>
    <x v="34"/>
    <x v="1"/>
    <s v="SEGUROS"/>
    <x v="2"/>
    <n v="8000000"/>
    <n v="8000000"/>
    <n v="0"/>
    <n v="885961.88"/>
    <n v="885961.88"/>
    <n v="0"/>
    <n v="5267637.59"/>
    <n v="6153599.4699999997"/>
    <n v="0.65845469874999996"/>
    <n v="1483367.2"/>
    <n v="1846400.53"/>
    <n v="0"/>
    <n v="0"/>
    <n v="0"/>
    <n v="0"/>
    <n v="0"/>
    <s v="001"/>
  </r>
  <r>
    <x v="35"/>
    <x v="1"/>
    <s v="ACTIVIDADES DE CAPACITACION"/>
    <x v="2"/>
    <n v="2250000"/>
    <n v="2250000"/>
    <n v="0"/>
    <n v="750000"/>
    <n v="750000"/>
    <n v="0"/>
    <n v="0"/>
    <n v="750000"/>
    <n v="0"/>
    <n v="1500000"/>
    <n v="1500000"/>
    <n v="0"/>
    <n v="0"/>
    <n v="0"/>
    <n v="0"/>
    <n v="0"/>
    <s v="001"/>
  </r>
  <r>
    <x v="36"/>
    <x v="1"/>
    <s v="MANT. Y REPARACION DE EQUIPO DE TRANSPORTE"/>
    <x v="2"/>
    <n v="2000000"/>
    <n v="2000000"/>
    <n v="0"/>
    <n v="2460"/>
    <n v="2460"/>
    <n v="0"/>
    <n v="816960.64"/>
    <n v="819420.64"/>
    <n v="0.40848032000000001"/>
    <n v="393912.69"/>
    <n v="1180579.3600000001"/>
    <n v="0"/>
    <n v="0"/>
    <n v="0"/>
    <n v="0"/>
    <n v="0"/>
    <s v="001"/>
  </r>
  <r>
    <x v="42"/>
    <x v="0"/>
    <s v="MATERIALES Y SUMINISTROS"/>
    <x v="2"/>
    <n v="4000000"/>
    <n v="4000000"/>
    <n v="0"/>
    <n v="906620"/>
    <n v="906620"/>
    <n v="0"/>
    <n v="754492"/>
    <n v="1661112"/>
    <n v="0.18862300000000001"/>
    <n v="945673"/>
    <n v="2338888"/>
    <n v="0"/>
    <n v="0"/>
    <n v="0"/>
    <n v="0"/>
    <n v="0"/>
    <s v="001"/>
  </r>
  <r>
    <x v="43"/>
    <x v="1"/>
    <s v="COMBUSTIBLES Y LUBRICANTES"/>
    <x v="2"/>
    <n v="2400000"/>
    <n v="2400000"/>
    <n v="0"/>
    <n v="547794"/>
    <n v="547794"/>
    <n v="0"/>
    <n v="647707"/>
    <n v="1195501"/>
    <n v="0.26987791666666666"/>
    <n v="4499"/>
    <n v="1204499"/>
    <n v="0"/>
    <n v="0"/>
    <n v="0"/>
    <n v="0"/>
    <n v="0"/>
    <s v="001"/>
  </r>
  <r>
    <x v="48"/>
    <x v="1"/>
    <s v="UTILES Y MATERIALES DE OFICINA Y COMPUTO"/>
    <x v="2"/>
    <n v="800000"/>
    <n v="800000"/>
    <n v="0"/>
    <n v="358826"/>
    <n v="358826"/>
    <n v="0"/>
    <n v="0"/>
    <n v="358826"/>
    <n v="0"/>
    <n v="441174"/>
    <n v="441174"/>
    <n v="0"/>
    <n v="0"/>
    <n v="0"/>
    <n v="0"/>
    <n v="0"/>
    <s v="001"/>
  </r>
  <r>
    <x v="50"/>
    <x v="1"/>
    <s v="TEXTILES Y VESTUARIO"/>
    <x v="2"/>
    <n v="500000"/>
    <n v="500000"/>
    <n v="0"/>
    <n v="0"/>
    <n v="0"/>
    <n v="0"/>
    <n v="0"/>
    <n v="0"/>
    <n v="0"/>
    <n v="500000"/>
    <n v="500000"/>
    <n v="0"/>
    <n v="0"/>
    <n v="0"/>
    <n v="0"/>
    <n v="0"/>
    <s v="001"/>
  </r>
  <r>
    <x v="52"/>
    <x v="1"/>
    <s v="OTROS UTILES, MATERIALES Y SUMINISTROS DIVERSOS"/>
    <x v="2"/>
    <n v="300000"/>
    <n v="300000"/>
    <n v="0"/>
    <n v="0"/>
    <n v="0"/>
    <n v="0"/>
    <n v="106785"/>
    <n v="106785"/>
    <n v="0.35594999999999999"/>
    <n v="0"/>
    <n v="193215"/>
    <n v="0"/>
    <n v="0"/>
    <n v="0"/>
    <n v="0"/>
    <n v="0"/>
    <s v="001"/>
  </r>
  <r>
    <x v="60"/>
    <x v="0"/>
    <s v="TRANSFERENCIAS CORRIENTES"/>
    <x v="2"/>
    <n v="117773969"/>
    <n v="117773969"/>
    <n v="0"/>
    <n v="11449430.880000001"/>
    <n v="11449430.880000001"/>
    <n v="0"/>
    <n v="92797465.209999993"/>
    <n v="104246896.08999999"/>
    <n v="0.78792848706661145"/>
    <n v="9667794.9100000001"/>
    <n v="13527072.91"/>
    <n v="0"/>
    <n v="22282171"/>
    <n v="-312375"/>
    <n v="0"/>
    <n v="0"/>
    <s v="001"/>
  </r>
  <r>
    <x v="90"/>
    <x v="1"/>
    <s v="CCSS CONTRIBUCION ESTATAL SEGURO PENSIONES (CONTRIBUCION ESTATAL AL SEGURO DE PENSIONES, SEGUN LEY NO. 17 DEL 22 DE OCTUBRE DE 1943, LEY"/>
    <x v="2"/>
    <n v="25015491"/>
    <n v="25015491"/>
    <n v="0"/>
    <n v="10310773.130000001"/>
    <n v="10310773.130000001"/>
    <n v="0"/>
    <n v="11419760.869999999"/>
    <n v="21730534"/>
    <n v="0.45650756445276247"/>
    <n v="251218"/>
    <n v="3284957"/>
    <n v="0"/>
    <n v="0"/>
    <n v="-269466"/>
    <n v="0"/>
    <n v="0"/>
    <s v="001"/>
  </r>
  <r>
    <x v="91"/>
    <x v="1"/>
    <s v="CCSS CONTRIBUCION ESTATAL SEGURO SALUD (CONTRIBUCION ESTATAL AL SEGURO DE SALUD, SEGUN LEY NO. 17 DEL 22 DE OCTUBRE DE 1943, LEY"/>
    <x v="2"/>
    <n v="3983358"/>
    <n v="3983358"/>
    <n v="0"/>
    <n v="1138657.75"/>
    <n v="1138657.75"/>
    <n v="0"/>
    <n v="1818433.25"/>
    <n v="2957091"/>
    <n v="0.45650761242147958"/>
    <n v="543193"/>
    <n v="1026267"/>
    <n v="0"/>
    <n v="0"/>
    <n v="-42909"/>
    <n v="0"/>
    <n v="0"/>
    <s v="001"/>
  </r>
  <r>
    <x v="69"/>
    <x v="1"/>
    <s v="PRESTACIONES LEGALES"/>
    <x v="2"/>
    <n v="16300000"/>
    <n v="16300000"/>
    <n v="0"/>
    <n v="0"/>
    <n v="0"/>
    <n v="0"/>
    <n v="12551734.09"/>
    <n v="12551734.09"/>
    <n v="0.77004503619631903"/>
    <n v="3748265.91"/>
    <n v="3748265.91"/>
    <n v="0"/>
    <n v="4282171"/>
    <n v="0"/>
    <n v="0"/>
    <n v="0"/>
    <s v="001"/>
  </r>
  <r>
    <x v="70"/>
    <x v="1"/>
    <s v="OTRAS PRESTACIONES"/>
    <x v="2"/>
    <n v="6200000"/>
    <n v="6200000"/>
    <n v="0"/>
    <n v="0"/>
    <n v="0"/>
    <n v="0"/>
    <n v="1074882"/>
    <n v="1074882"/>
    <n v="0.17336806451612904"/>
    <n v="5125118"/>
    <n v="5125118"/>
    <n v="0"/>
    <n v="0"/>
    <n v="0"/>
    <n v="0"/>
    <n v="0"/>
    <s v="001"/>
  </r>
  <r>
    <x v="71"/>
    <x v="1"/>
    <s v="INDEMNIZACIONES"/>
    <x v="2"/>
    <n v="0"/>
    <n v="0"/>
    <n v="0"/>
    <n v="0"/>
    <n v="0"/>
    <n v="0"/>
    <n v="0"/>
    <n v="0"/>
    <e v="#DIV/0!"/>
    <n v="0"/>
    <n v="0"/>
    <n v="0"/>
    <n v="18000000"/>
    <n v="0"/>
    <n v="0"/>
    <n v="0"/>
    <s v="001"/>
  </r>
  <r>
    <x v="92"/>
    <x v="1"/>
    <s v="UNION INTERNACIONAL DE TELECOMUNICACIONES (UIT). (PAGO CUOTA ANUAL ORDINARIA 2025, SEGUN ART. 1 DE LEY NO. 8100 DEL 04/04/2002)."/>
    <x v="2"/>
    <n v="45816885"/>
    <n v="45816885"/>
    <n v="0"/>
    <n v="0"/>
    <n v="0"/>
    <n v="0"/>
    <n v="45816885"/>
    <n v="45816885"/>
    <n v="1"/>
    <n v="0"/>
    <n v="0"/>
    <n v="0"/>
    <n v="0"/>
    <n v="0"/>
    <n v="0"/>
    <n v="0"/>
    <s v="001"/>
  </r>
  <r>
    <x v="93"/>
    <x v="1"/>
    <s v="COMISION TECNICA REGIONAL DE TELECOMUNICACIONES (COMTELCA). (PAGO CUOTA ANUAL ORDINARIA PERIODO 2025, SEGUN ART. 1 Y 10 DE LEY NO. 8209 DEL"/>
    <x v="2"/>
    <n v="20458235"/>
    <n v="20458235"/>
    <n v="0"/>
    <n v="0"/>
    <n v="0"/>
    <n v="0"/>
    <n v="20115770"/>
    <n v="20115770"/>
    <n v="0.98326028613905359"/>
    <n v="0"/>
    <n v="342465"/>
    <n v="0"/>
    <n v="0"/>
    <n v="0"/>
    <n v="0"/>
    <n v="0"/>
    <s v="00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9">
  <r>
    <x v="0"/>
    <s v="SERVICIOS EN CIENCIAS ECONÓMICAS Y SOCIALES"/>
    <n v="2"/>
    <n v="3"/>
    <x v="0"/>
    <n v="60000000"/>
    <n v="-15000000"/>
    <n v="0"/>
    <n v="0"/>
    <n v="45000000"/>
    <n v="0"/>
    <n v="44999999.939999998"/>
    <n v="0"/>
    <n v="0.06"/>
    <n v="100"/>
  </r>
  <r>
    <x v="1"/>
    <s v="OTROS SERVICIOS DE GESTIÓN Y APOYO"/>
    <n v="1"/>
    <n v="1"/>
    <x v="1"/>
    <n v="1500000"/>
    <n v="0"/>
    <n v="0"/>
    <n v="-1500000"/>
    <n v="0"/>
    <n v="0"/>
    <n v="0"/>
    <n v="0"/>
    <n v="0"/>
    <m/>
  </r>
  <r>
    <x v="1"/>
    <s v="OTROS SERVICIOS DE GESTIÓN Y APOYO"/>
    <n v="2"/>
    <n v="1"/>
    <x v="1"/>
    <n v="500000"/>
    <n v="3000000"/>
    <n v="0"/>
    <n v="1500000"/>
    <n v="5000000"/>
    <n v="0"/>
    <n v="4531300"/>
    <n v="0"/>
    <n v="468700"/>
    <n v="90.63"/>
  </r>
  <r>
    <x v="2"/>
    <s v="PUBLICIDAD Y PROPAGANDA"/>
    <n v="1"/>
    <n v="2"/>
    <x v="2"/>
    <n v="2000000"/>
    <n v="0"/>
    <n v="0"/>
    <n v="0"/>
    <n v="2000000"/>
    <n v="860551.5"/>
    <n v="200000"/>
    <n v="939405.98"/>
    <n v="42.52"/>
    <n v="56.97"/>
  </r>
  <r>
    <x v="3"/>
    <s v="SERVICIOS DE TECNOLOGÍAS DE INFORMACIÓN"/>
    <n v="1"/>
    <n v="1"/>
    <x v="2"/>
    <n v="500000"/>
    <n v="0"/>
    <n v="0"/>
    <n v="0"/>
    <n v="500000"/>
    <n v="343938.1"/>
    <n v="0"/>
    <n v="0"/>
    <n v="156061.9"/>
    <n v="0"/>
  </r>
  <r>
    <x v="4"/>
    <s v="REPUESTOS Y ACCESORIOS"/>
    <n v="1"/>
    <n v="3"/>
    <x v="2"/>
    <n v="0"/>
    <n v="650000"/>
    <n v="0"/>
    <n v="0"/>
    <n v="650000"/>
    <n v="620000"/>
    <n v="0"/>
    <n v="0"/>
    <n v="30000"/>
    <n v="0"/>
  </r>
  <r>
    <x v="5"/>
    <s v="EQUIPO DE COMUNICACIÓN"/>
    <n v="1"/>
    <n v="2"/>
    <x v="2"/>
    <n v="500000"/>
    <n v="-500000"/>
    <n v="0"/>
    <n v="0"/>
    <n v="0"/>
    <n v="0"/>
    <n v="0"/>
    <n v="0"/>
    <n v="0"/>
    <m/>
  </r>
  <r>
    <x v="6"/>
    <s v="EQUIPO DE CÓMPUTO"/>
    <n v="1"/>
    <n v="2"/>
    <x v="2"/>
    <n v="100000"/>
    <n v="-100000"/>
    <n v="0"/>
    <n v="0"/>
    <n v="0"/>
    <n v="0"/>
    <n v="0"/>
    <n v="0"/>
    <n v="0"/>
    <m/>
  </r>
  <r>
    <x v="7"/>
    <s v="MAQUINARIA, EQUIPO Y MOBILIARIO DIVERSO"/>
    <n v="1"/>
    <n v="3"/>
    <x v="2"/>
    <n v="1000000"/>
    <n v="-1000000"/>
    <n v="0"/>
    <n v="0"/>
    <n v="0"/>
    <n v="0"/>
    <n v="0"/>
    <n v="0"/>
    <n v="0"/>
    <m/>
  </r>
  <r>
    <x v="8"/>
    <s v="SUELDOS PARA CARGOS FIJOS"/>
    <n v="1"/>
    <n v="1"/>
    <x v="3"/>
    <n v="1934670400"/>
    <n v="0"/>
    <n v="0"/>
    <n v="0"/>
    <n v="1934670400"/>
    <n v="220153200"/>
    <n v="0"/>
    <n v="0"/>
    <n v="1714517200"/>
    <n v="0"/>
  </r>
  <r>
    <x v="9"/>
    <s v="TIEMPO EXTRAORDINARIO"/>
    <n v="1"/>
    <n v="1"/>
    <x v="3"/>
    <n v="4000000"/>
    <n v="12000000"/>
    <n v="0"/>
    <n v="0"/>
    <n v="16000000"/>
    <n v="0"/>
    <n v="0"/>
    <n v="0"/>
    <n v="16000000"/>
    <n v="0"/>
  </r>
  <r>
    <x v="10"/>
    <s v="RETRIBUCIÓN POR AÑOS SERVIDOS"/>
    <n v="1"/>
    <n v="1"/>
    <x v="3"/>
    <n v="172867236"/>
    <n v="0"/>
    <n v="0"/>
    <n v="0"/>
    <n v="172867236"/>
    <n v="2234034"/>
    <n v="0"/>
    <n v="0"/>
    <n v="170633202"/>
    <n v="0"/>
  </r>
  <r>
    <x v="11"/>
    <s v="RESTRICCIÓN AL EJERCICIO LIBERAL DE LA PROFESIÓN"/>
    <n v="1"/>
    <n v="1"/>
    <x v="3"/>
    <n v="236281020"/>
    <n v="0"/>
    <n v="0"/>
    <n v="0"/>
    <n v="236281020"/>
    <n v="3695863"/>
    <n v="0"/>
    <n v="0"/>
    <n v="232585157"/>
    <n v="0"/>
  </r>
  <r>
    <x v="12"/>
    <s v="DECIMOTERCER MES"/>
    <n v="1"/>
    <n v="1"/>
    <x v="3"/>
    <n v="213889423"/>
    <n v="0"/>
    <n v="0"/>
    <n v="0"/>
    <n v="213889423"/>
    <n v="22239540"/>
    <n v="0"/>
    <n v="0"/>
    <n v="191649883"/>
    <n v="0"/>
  </r>
  <r>
    <x v="13"/>
    <s v="SALARIO ESCOLAR"/>
    <n v="1"/>
    <n v="1"/>
    <x v="3"/>
    <n v="187561321"/>
    <n v="-12000000"/>
    <n v="0"/>
    <n v="0"/>
    <n v="175561321"/>
    <n v="40000000"/>
    <n v="0"/>
    <n v="0"/>
    <n v="135561321"/>
    <n v="0"/>
  </r>
  <r>
    <x v="14"/>
    <s v="OTROS INCENTIVOS SALARIALES"/>
    <n v="1"/>
    <n v="1"/>
    <x v="3"/>
    <n v="53788272"/>
    <n v="0"/>
    <n v="0"/>
    <n v="0"/>
    <n v="53788272"/>
    <n v="791347"/>
    <n v="0"/>
    <n v="0"/>
    <n v="52996925"/>
    <n v="0"/>
  </r>
  <r>
    <x v="15"/>
    <s v="CONTRIBUCIÓN PATRONAL SEGURO DE SALUD DE LA C.C.S.S."/>
    <n v="1"/>
    <n v="1"/>
    <x v="3"/>
    <n v="239498063"/>
    <n v="0"/>
    <n v="0"/>
    <n v="0"/>
    <n v="239498063"/>
    <n v="24685884"/>
    <n v="214812179"/>
    <n v="0"/>
    <n v="0"/>
    <n v="89.69"/>
  </r>
  <r>
    <x v="16"/>
    <s v="CONTRIBUCIÓN PATRONAL AL BANCO POPULAR Y DE DESARROLLO COMUNAL"/>
    <n v="1"/>
    <n v="1"/>
    <x v="3"/>
    <n v="12945841"/>
    <n v="0"/>
    <n v="0"/>
    <n v="0"/>
    <n v="12945841"/>
    <n v="1334376"/>
    <n v="11611465"/>
    <n v="0"/>
    <n v="0"/>
    <n v="89.69"/>
  </r>
  <r>
    <x v="17"/>
    <s v="CONTRIBUCIÓN PATRONAL SEGURO DE PENSIONES DE LA C.C.S.S."/>
    <n v="1"/>
    <n v="1"/>
    <x v="3"/>
    <n v="140332919"/>
    <n v="0"/>
    <n v="0"/>
    <n v="0"/>
    <n v="140332919"/>
    <n v="14464596"/>
    <n v="125868323"/>
    <n v="0"/>
    <n v="0"/>
    <n v="89.69"/>
  </r>
  <r>
    <x v="18"/>
    <s v="APORTE PATRONAL AL RÉGIMEN OBLIGATORIO DE PENSIONES COMPLEMENTARIAS"/>
    <n v="1"/>
    <n v="1"/>
    <x v="3"/>
    <n v="77675047"/>
    <n v="0"/>
    <n v="0"/>
    <n v="0"/>
    <n v="77675047"/>
    <n v="8006234"/>
    <n v="69668813"/>
    <n v="0"/>
    <n v="0"/>
    <n v="89.69"/>
  </r>
  <r>
    <x v="19"/>
    <s v="APORTE PATRONAL AL FONDO DE CAPITALIZACIÓN LABORAL"/>
    <n v="1"/>
    <n v="1"/>
    <x v="3"/>
    <n v="38837524"/>
    <n v="0"/>
    <n v="0"/>
    <n v="0"/>
    <n v="38837524"/>
    <n v="4003121"/>
    <n v="34834403"/>
    <n v="0"/>
    <n v="0"/>
    <n v="89.69"/>
  </r>
  <r>
    <x v="20"/>
    <s v="ASOCIACION SOLIDARISTA DE EMPLEADOS DEL MINISTERIO DE CIENCIA Y TECNOLOGIA-ASEMICIT"/>
    <n v="1"/>
    <n v="1"/>
    <x v="3"/>
    <n v="139786375"/>
    <n v="0"/>
    <n v="0"/>
    <n v="0"/>
    <n v="139786375"/>
    <n v="0"/>
    <n v="85739676.75"/>
    <n v="54046698.25"/>
    <n v="0"/>
    <n v="100"/>
  </r>
  <r>
    <x v="21"/>
    <s v="INFORMACIÓN"/>
    <n v="1"/>
    <n v="3"/>
    <x v="3"/>
    <n v="3500000"/>
    <n v="0"/>
    <n v="0"/>
    <n v="0"/>
    <n v="3500000"/>
    <n v="0"/>
    <n v="3499230.32"/>
    <n v="0"/>
    <n v="769.68"/>
    <n v="99.98"/>
  </r>
  <r>
    <x v="3"/>
    <s v="SERVICIOS DE TECNOLOGÍAS DE INFORMACIÓN"/>
    <n v="1"/>
    <n v="1"/>
    <x v="3"/>
    <n v="1000000"/>
    <n v="1000000"/>
    <n v="0"/>
    <n v="0"/>
    <n v="2000000"/>
    <n v="0"/>
    <n v="1938329.61"/>
    <n v="0"/>
    <n v="61670.39"/>
    <n v="96.92"/>
  </r>
  <r>
    <x v="22"/>
    <s v="INTERESES MORATORIOS Y MULTAS"/>
    <n v="2"/>
    <n v="1"/>
    <x v="3"/>
    <n v="100000"/>
    <n v="0"/>
    <n v="0"/>
    <n v="0"/>
    <n v="100000"/>
    <n v="0"/>
    <n v="0"/>
    <n v="0"/>
    <n v="100000"/>
    <n v="0"/>
  </r>
  <r>
    <x v="23"/>
    <s v="C.C.S.S. CONTRIBUCIÓN ESTATAL AL SEGURO DE PENSIONES IP 200"/>
    <n v="1"/>
    <n v="2"/>
    <x v="3"/>
    <n v="40649942"/>
    <n v="0"/>
    <n v="0"/>
    <n v="0"/>
    <n v="40649942"/>
    <n v="4189927"/>
    <n v="36460015"/>
    <n v="0"/>
    <n v="0"/>
    <n v="89.69"/>
  </r>
  <r>
    <x v="24"/>
    <s v="UNIVERSIDAD DE COSTA RICA"/>
    <n v="1"/>
    <n v="2"/>
    <x v="3"/>
    <n v="32400000"/>
    <n v="0"/>
    <n v="0"/>
    <n v="0"/>
    <n v="32400000"/>
    <n v="0"/>
    <n v="7476613.4299999997"/>
    <n v="14422870.029999999"/>
    <n v="10500516.539999999"/>
    <n v="67.59"/>
  </r>
  <r>
    <x v="25"/>
    <s v="C.C.S.S. CONTRIBUCIÓN ESTATAL AL SEGURO DE SALUD IP 202"/>
    <n v="1"/>
    <n v="2"/>
    <x v="3"/>
    <n v="6472921"/>
    <n v="0"/>
    <n v="0"/>
    <n v="0"/>
    <n v="6472921"/>
    <n v="667186"/>
    <n v="5805735"/>
    <n v="0"/>
    <n v="0"/>
    <n v="89.69"/>
  </r>
  <r>
    <x v="26"/>
    <s v="CONSEJO NACIONAL DE INVESTIGACIONES CIENTÍFICAS Y TECNOLÓGICAS (CONICIT)."/>
    <n v="1"/>
    <n v="2"/>
    <x v="3"/>
    <n v="1153508437"/>
    <n v="0"/>
    <n v="0"/>
    <n v="0"/>
    <n v="1153508437"/>
    <n v="113000000"/>
    <n v="212725437.96000001"/>
    <n v="559740733.16999996"/>
    <n v="268042265.87"/>
    <n v="66.97"/>
  </r>
  <r>
    <x v="27"/>
    <s v="CONSEJO NACIONAL DE INVESTIGACIONES CIENTÍFICAS Y TECNOLÓGICAS(CONICIT)"/>
    <n v="1"/>
    <n v="2"/>
    <x v="3"/>
    <n v="300000000"/>
    <n v="0"/>
    <n v="0"/>
    <n v="0"/>
    <n v="300000000"/>
    <n v="0"/>
    <n v="61990690"/>
    <n v="174027929.80000001"/>
    <n v="63981380.200000003"/>
    <n v="78.67"/>
  </r>
  <r>
    <x v="28"/>
    <s v="CONSEJO NACIONAL DE INVESTIGACIONES CIENTÍFICAS Y TECNOLÓGICAS (CONICIT)"/>
    <n v="1"/>
    <n v="2"/>
    <x v="3"/>
    <n v="118000000"/>
    <n v="0"/>
    <n v="0"/>
    <n v="0"/>
    <n v="118000000"/>
    <n v="0"/>
    <n v="20666666.690000001"/>
    <n v="68833333.310000002"/>
    <n v="28500000"/>
    <n v="75.849999999999994"/>
  </r>
  <r>
    <x v="29"/>
    <s v="ACADEMIA NACIONAL DE CIENCIAS"/>
    <n v="1"/>
    <n v="2"/>
    <x v="3"/>
    <n v="67000000"/>
    <n v="0"/>
    <n v="0"/>
    <n v="0"/>
    <n v="67000000"/>
    <n v="0"/>
    <n v="12719154.630000001"/>
    <n v="38285714.350000001"/>
    <n v="15995131.02"/>
    <n v="76.13"/>
  </r>
  <r>
    <x v="30"/>
    <s v="COMISION DE ENERGÍA ATÓMICA DE COSTA RICA"/>
    <n v="1"/>
    <n v="2"/>
    <x v="3"/>
    <n v="95012957"/>
    <n v="0"/>
    <n v="0"/>
    <n v="0"/>
    <n v="95012957"/>
    <n v="0"/>
    <n v="29947201.23"/>
    <n v="33695866"/>
    <n v="31369889.77"/>
    <n v="66.98"/>
  </r>
  <r>
    <x v="31"/>
    <s v="PRESTACIONES LEGALES"/>
    <n v="1"/>
    <n v="2"/>
    <x v="3"/>
    <n v="20000000"/>
    <n v="0"/>
    <n v="0"/>
    <n v="0"/>
    <n v="20000000"/>
    <n v="0"/>
    <n v="6122678.7699999996"/>
    <n v="3877321.23"/>
    <n v="10000000"/>
    <n v="50"/>
  </r>
  <r>
    <x v="32"/>
    <s v="OTRAS PRESTACIONES"/>
    <n v="1"/>
    <n v="2"/>
    <x v="3"/>
    <n v="13800000"/>
    <n v="0"/>
    <n v="0"/>
    <n v="0"/>
    <n v="13800000"/>
    <n v="0"/>
    <n v="0"/>
    <n v="0"/>
    <n v="13800000"/>
    <n v="0"/>
  </r>
  <r>
    <x v="33"/>
    <s v="INDEMNIZACIONES"/>
    <n v="2"/>
    <n v="1"/>
    <x v="3"/>
    <n v="0"/>
    <n v="3000000"/>
    <n v="0"/>
    <n v="0"/>
    <n v="3000000"/>
    <n v="0"/>
    <n v="65708.33"/>
    <n v="1898892.65"/>
    <n v="1035399.02"/>
    <n v="65.489999999999995"/>
  </r>
  <r>
    <x v="34"/>
    <s v="ORGANIZACIÓN INTERNACIONAL DE ENERGÍA ATÓMICA"/>
    <n v="2"/>
    <n v="1"/>
    <x v="3"/>
    <n v="200642361"/>
    <n v="-75642361"/>
    <n v="0"/>
    <n v="0"/>
    <n v="125000000"/>
    <n v="0"/>
    <n v="0"/>
    <n v="125000000"/>
    <n v="0"/>
    <n v="100"/>
  </r>
  <r>
    <x v="35"/>
    <s v="SEGUROS"/>
    <n v="1"/>
    <n v="1"/>
    <x v="4"/>
    <n v="6626020"/>
    <n v="2580000"/>
    <n v="0"/>
    <n v="0"/>
    <n v="9206020"/>
    <n v="0"/>
    <n v="9190172.4000000004"/>
    <n v="0"/>
    <n v="15847.6"/>
    <n v="99.83"/>
  </r>
  <r>
    <x v="36"/>
    <s v="BIENES INTANGIBLES"/>
    <n v="2"/>
    <n v="1"/>
    <x v="4"/>
    <n v="20000000"/>
    <n v="-10000000"/>
    <n v="0"/>
    <n v="0"/>
    <n v="10000000"/>
    <n v="14269.64"/>
    <n v="0"/>
    <n v="0"/>
    <n v="9985730.3599999994"/>
    <n v="0"/>
  </r>
  <r>
    <x v="37"/>
    <s v="COMIS. Y GASTOS POR SERV. FINANCIEROS Y COMERCIAL."/>
    <n v="2"/>
    <n v="2"/>
    <x v="5"/>
    <n v="9000000"/>
    <n v="-15000"/>
    <n v="0"/>
    <n v="0"/>
    <n v="8985000"/>
    <n v="0"/>
    <n v="4298338.3499999996"/>
    <n v="0"/>
    <n v="4686661.6500000004"/>
    <n v="47.84"/>
  </r>
  <r>
    <x v="38"/>
    <s v="ÚTILES Y MATERIALES DE OFICINA Y CÓMPUTO"/>
    <n v="2"/>
    <n v="3"/>
    <x v="5"/>
    <n v="750000"/>
    <n v="0"/>
    <n v="0"/>
    <n v="0"/>
    <n v="750000"/>
    <n v="0"/>
    <n v="0"/>
    <n v="0"/>
    <n v="750000"/>
    <n v="0"/>
  </r>
  <r>
    <x v="39"/>
    <s v="PRODUCTOS DE PAPEL, CARTÓN E IMPRESOS"/>
    <n v="2"/>
    <n v="3"/>
    <x v="5"/>
    <n v="750000"/>
    <n v="0"/>
    <n v="0"/>
    <n v="0"/>
    <n v="750000"/>
    <n v="0"/>
    <n v="0"/>
    <n v="0"/>
    <n v="750000"/>
    <n v="0"/>
  </r>
  <r>
    <x v="40"/>
    <s v="ALQUILER DE EDIFICIOS, LOCALES Y TERRENOS"/>
    <n v="1"/>
    <n v="1"/>
    <x v="6"/>
    <n v="546109512"/>
    <n v="0"/>
    <n v="0"/>
    <n v="0"/>
    <n v="546109512"/>
    <n v="0"/>
    <n v="546109509.86000001"/>
    <n v="0"/>
    <n v="2.14"/>
    <n v="100"/>
  </r>
  <r>
    <x v="41"/>
    <s v="SERVICIO DE AGUA Y ALCANTARILLADO"/>
    <n v="1"/>
    <n v="1"/>
    <x v="6"/>
    <n v="42380000"/>
    <n v="0"/>
    <n v="0"/>
    <n v="0"/>
    <n v="42380000"/>
    <n v="4500000"/>
    <n v="16278127.07"/>
    <n v="14596284.27"/>
    <n v="7005588.6600000001"/>
    <n v="72.849999999999994"/>
  </r>
  <r>
    <x v="42"/>
    <s v="SERVICIO DE ENERGÍA ELÉCTRICA"/>
    <n v="1"/>
    <n v="1"/>
    <x v="6"/>
    <n v="35800000"/>
    <n v="0"/>
    <n v="0"/>
    <n v="0"/>
    <n v="35800000"/>
    <n v="10000000"/>
    <n v="14430883.75"/>
    <n v="11369115.9"/>
    <n v="0.35"/>
    <n v="72.069999999999993"/>
  </r>
  <r>
    <x v="43"/>
    <s v="SERVICIO DE CORREO"/>
    <n v="1"/>
    <n v="1"/>
    <x v="6"/>
    <n v="20000"/>
    <n v="0"/>
    <n v="0"/>
    <n v="0"/>
    <n v="20000"/>
    <n v="0"/>
    <n v="0"/>
    <n v="19662"/>
    <n v="338"/>
    <n v="98.31"/>
  </r>
  <r>
    <x v="44"/>
    <s v="SERVICIO DE TELECOMUNICACIONES"/>
    <n v="1"/>
    <n v="1"/>
    <x v="6"/>
    <n v="59800000"/>
    <n v="0"/>
    <n v="0"/>
    <n v="0"/>
    <n v="59800000"/>
    <n v="7500000"/>
    <n v="50829864.93"/>
    <n v="615281.9"/>
    <n v="854853.17"/>
    <n v="86.03"/>
  </r>
  <r>
    <x v="37"/>
    <s v="COMIS. Y GASTOS POR SERV. FINANCIEROS Y COMERCIAL."/>
    <n v="2"/>
    <n v="1"/>
    <x v="6"/>
    <n v="58500"/>
    <n v="15000"/>
    <n v="0"/>
    <n v="0"/>
    <n v="73500"/>
    <n v="0"/>
    <n v="24207.45"/>
    <n v="31714.89"/>
    <n v="17577.66"/>
    <n v="76.08"/>
  </r>
  <r>
    <x v="45"/>
    <s v="SERVICIOS GENERALES"/>
    <n v="1"/>
    <n v="1"/>
    <x v="6"/>
    <n v="28200000"/>
    <n v="-9000000"/>
    <n v="0"/>
    <n v="0"/>
    <n v="19200000"/>
    <n v="1500000"/>
    <n v="17676456.550000001"/>
    <n v="0"/>
    <n v="23543.45"/>
    <n v="92.06"/>
  </r>
  <r>
    <x v="1"/>
    <s v="OTROS SERVICIOS DE GESTIÓN Y APOYO"/>
    <n v="1"/>
    <n v="1"/>
    <x v="6"/>
    <n v="131000"/>
    <n v="0"/>
    <n v="0"/>
    <n v="0"/>
    <n v="131000"/>
    <n v="32000"/>
    <n v="60578.51"/>
    <n v="38421.21"/>
    <n v="0.28000000000000003"/>
    <n v="75.569999999999993"/>
  </r>
  <r>
    <x v="46"/>
    <s v="TRANSPORTE DENTRO DEL PAÍS"/>
    <n v="2"/>
    <n v="1"/>
    <x v="6"/>
    <n v="714905"/>
    <n v="0"/>
    <n v="0"/>
    <n v="0"/>
    <n v="714905"/>
    <n v="400000"/>
    <n v="47465.5"/>
    <n v="131260.5"/>
    <n v="136179"/>
    <n v="25"/>
  </r>
  <r>
    <x v="47"/>
    <s v="VIÁTICOS DENTRO DEL PAIS"/>
    <n v="1"/>
    <n v="1"/>
    <x v="6"/>
    <n v="20000000"/>
    <n v="0"/>
    <n v="0"/>
    <n v="0"/>
    <n v="20000000"/>
    <n v="12890300"/>
    <n v="4564500"/>
    <n v="0"/>
    <n v="2545200"/>
    <n v="22.82"/>
  </r>
  <r>
    <x v="48"/>
    <s v="TRANSPORTE EN EL EXTERIOR"/>
    <n v="3"/>
    <n v="1"/>
    <x v="6"/>
    <n v="28000000"/>
    <n v="0"/>
    <n v="0"/>
    <n v="0"/>
    <n v="28000000"/>
    <n v="0"/>
    <n v="19790599.41"/>
    <n v="101132.83"/>
    <n v="8108267.7599999998"/>
    <n v="71.040000000000006"/>
  </r>
  <r>
    <x v="49"/>
    <s v="VIÁTICOS EN EL EXTERIOR"/>
    <n v="3"/>
    <n v="1"/>
    <x v="6"/>
    <n v="18500000"/>
    <n v="0"/>
    <n v="0"/>
    <n v="0"/>
    <n v="18500000"/>
    <n v="0"/>
    <n v="11772416.300000001"/>
    <n v="8121033.7000000002"/>
    <n v="4097406.68"/>
    <n v="107.53"/>
  </r>
  <r>
    <x v="35"/>
    <s v="SEGUROS"/>
    <n v="1"/>
    <n v="1"/>
    <x v="6"/>
    <n v="14460688"/>
    <n v="-2580000"/>
    <n v="0"/>
    <n v="0"/>
    <n v="11880688"/>
    <n v="3800000"/>
    <n v="7916812"/>
    <n v="0"/>
    <n v="163876"/>
    <n v="66.64"/>
  </r>
  <r>
    <x v="50"/>
    <s v="MANTENIMIENTO Y REPARACIÓN DE EQUIPO DE TRANSPORTE"/>
    <n v="1"/>
    <n v="1"/>
    <x v="6"/>
    <n v="16000000"/>
    <n v="6000000"/>
    <n v="0"/>
    <n v="0"/>
    <n v="22000000"/>
    <n v="0"/>
    <n v="21997210.329999998"/>
    <n v="0"/>
    <n v="2789.67"/>
    <n v="99.99"/>
  </r>
  <r>
    <x v="51"/>
    <s v="MANTENIMIENTO Y REPARACIÓN DE OTROS EQUIPOS"/>
    <n v="1"/>
    <n v="1"/>
    <x v="6"/>
    <n v="1500000"/>
    <n v="0"/>
    <n v="0"/>
    <n v="0"/>
    <n v="1500000"/>
    <n v="1000000"/>
    <n v="499999.99"/>
    <n v="0"/>
    <n v="0.01"/>
    <n v="33.33"/>
  </r>
  <r>
    <x v="52"/>
    <s v="DEDUCIBLES"/>
    <n v="1"/>
    <n v="1"/>
    <x v="6"/>
    <n v="500000"/>
    <n v="0"/>
    <n v="0"/>
    <n v="0"/>
    <n v="500000"/>
    <n v="500000"/>
    <n v="0"/>
    <n v="0"/>
    <n v="0"/>
    <n v="0"/>
  </r>
  <r>
    <x v="53"/>
    <s v="COMBUSTIBLES Y LUBRICANTES"/>
    <n v="2"/>
    <n v="1"/>
    <x v="6"/>
    <n v="8543736"/>
    <n v="0"/>
    <n v="0"/>
    <n v="0"/>
    <n v="8543736"/>
    <n v="3500000"/>
    <n v="3312881"/>
    <n v="1729887"/>
    <n v="968"/>
    <n v="59.02"/>
  </r>
  <r>
    <x v="54"/>
    <s v="TEXTILES Y VESTUARIO"/>
    <n v="2"/>
    <n v="1"/>
    <x v="6"/>
    <n v="300000"/>
    <n v="900000"/>
    <n v="0"/>
    <n v="0"/>
    <n v="1200000"/>
    <n v="862839.75"/>
    <n v="297755"/>
    <n v="0"/>
    <n v="39405.25"/>
    <n v="24.81"/>
  </r>
  <r>
    <x v="55"/>
    <s v="ÚTILES Y MATERIALES DE LIMPIEZA"/>
    <n v="1"/>
    <n v="1"/>
    <x v="6"/>
    <n v="4460000"/>
    <n v="-900000"/>
    <n v="0"/>
    <n v="0"/>
    <n v="3560000"/>
    <n v="800000"/>
    <n v="2222207.17"/>
    <n v="0"/>
    <n v="537792.82999999996"/>
    <n v="62.42"/>
  </r>
  <r>
    <x v="5"/>
    <s v="EQUIPO DE COMUNICACIÓN"/>
    <n v="1"/>
    <n v="1"/>
    <x v="6"/>
    <n v="0"/>
    <n v="500000"/>
    <n v="0"/>
    <n v="0"/>
    <n v="500000"/>
    <n v="0"/>
    <n v="0"/>
    <n v="0"/>
    <n v="500000"/>
    <n v="0"/>
  </r>
  <r>
    <x v="7"/>
    <s v="MAQUINARIA, EQUIPO Y MOBILIARIO DIVERSO"/>
    <n v="1"/>
    <n v="1"/>
    <x v="6"/>
    <n v="0"/>
    <n v="1000000"/>
    <n v="0"/>
    <n v="0"/>
    <n v="1000000"/>
    <n v="0"/>
    <n v="635997.9"/>
    <n v="0"/>
    <n v="364002.1"/>
    <n v="63.6"/>
  </r>
  <r>
    <x v="56"/>
    <s v="MANT. Y REP. DE EQUIPO DE CÓMPUTO Y SIST. DE INF."/>
    <n v="1"/>
    <n v="1"/>
    <x v="7"/>
    <n v="0"/>
    <n v="8000000"/>
    <n v="0"/>
    <n v="0"/>
    <n v="8000000"/>
    <n v="0"/>
    <n v="7999999.9800000004"/>
    <n v="0"/>
    <n v="0.02"/>
    <n v="100"/>
  </r>
  <r>
    <x v="57"/>
    <s v="EQUIPO Y MOBILIARIO DE OFICINA"/>
    <n v="2"/>
    <n v="3"/>
    <x v="7"/>
    <n v="650000"/>
    <n v="0"/>
    <n v="0"/>
    <n v="0"/>
    <n v="650000"/>
    <n v="0"/>
    <n v="508500"/>
    <n v="0"/>
    <n v="141500"/>
    <n v="78.23"/>
  </r>
  <r>
    <x v="0"/>
    <s v="SERVICIOS EN CIENCIAS ECONÓMICAS Y SOCIALES"/>
    <n v="3"/>
    <n v="1"/>
    <x v="8"/>
    <n v="20000000"/>
    <n v="5000000"/>
    <n v="0"/>
    <n v="0"/>
    <n v="25000000"/>
    <n v="25000000"/>
    <n v="0"/>
    <n v="0"/>
    <n v="0"/>
    <n v="0"/>
  </r>
  <r>
    <x v="58"/>
    <s v="ACTIVIDADES DE CAPACITACIÓN"/>
    <n v="3"/>
    <n v="2"/>
    <x v="8"/>
    <n v="10000000"/>
    <n v="0"/>
    <n v="0"/>
    <n v="0"/>
    <n v="10000000"/>
    <n v="10000000"/>
    <n v="0"/>
    <n v="0"/>
    <n v="0"/>
    <n v="0"/>
  </r>
  <r>
    <x v="59"/>
    <s v="SERVICIOS INFORMÁTICOS"/>
    <n v="4"/>
    <n v="2"/>
    <x v="9"/>
    <n v="25000000"/>
    <n v="0"/>
    <n v="0"/>
    <n v="0"/>
    <n v="25000000"/>
    <n v="0"/>
    <n v="11152889.82"/>
    <n v="0"/>
    <n v="13847110.18"/>
    <n v="44.61"/>
  </r>
  <r>
    <x v="47"/>
    <s v="VIÁTICOS DENTRO DEL PAIS"/>
    <n v="2"/>
    <n v="1"/>
    <x v="9"/>
    <n v="0"/>
    <n v="0"/>
    <n v="0"/>
    <n v="0"/>
    <n v="0"/>
    <n v="0"/>
    <n v="0"/>
    <n v="0"/>
    <n v="0"/>
    <m/>
  </r>
  <r>
    <x v="58"/>
    <s v="ACTIVIDADES DE CAPACITACIÓN"/>
    <n v="1"/>
    <n v="1"/>
    <x v="9"/>
    <n v="20000000"/>
    <n v="0"/>
    <n v="0"/>
    <n v="0"/>
    <n v="20000000"/>
    <n v="0"/>
    <n v="0"/>
    <n v="0"/>
    <n v="20000000"/>
    <n v="0"/>
  </r>
  <r>
    <x v="58"/>
    <s v="ACTIVIDADES DE CAPACITACIÓN"/>
    <n v="1"/>
    <n v="1"/>
    <x v="10"/>
    <n v="20000000"/>
    <n v="-4815908.62"/>
    <n v="0"/>
    <n v="0"/>
    <n v="15184091.380000001"/>
    <n v="9658486.3800000008"/>
    <n v="5525605"/>
    <n v="0"/>
    <n v="0"/>
    <n v="36.39"/>
  </r>
  <r>
    <x v="58"/>
    <s v="ACTIVIDADES DE CAPACITACIÓN"/>
    <n v="1"/>
    <n v="2"/>
    <x v="10"/>
    <n v="50000000"/>
    <n v="6015908.6200000001"/>
    <n v="0"/>
    <n v="0"/>
    <n v="56015908.619999997"/>
    <n v="22300000"/>
    <n v="21726064.510000002"/>
    <n v="0"/>
    <n v="11989844.109999999"/>
    <n v="38.79"/>
  </r>
  <r>
    <x v="60"/>
    <s v="MAT. Y PROD. ELÉCTRICOS, TELEFÓNICOS Y DE CÓMPUTO"/>
    <n v="1"/>
    <n v="3"/>
    <x v="10"/>
    <n v="8500000"/>
    <n v="0"/>
    <n v="0"/>
    <n v="-81000"/>
    <n v="8419000"/>
    <n v="0"/>
    <n v="0"/>
    <n v="0"/>
    <n v="8419000"/>
    <n v="0"/>
  </r>
  <r>
    <x v="60"/>
    <s v="MAT. Y PROD. ELÉCTRICOS, TELEFÓNICOS Y DE CÓMPUTO"/>
    <n v="3"/>
    <n v="1"/>
    <x v="10"/>
    <n v="0"/>
    <n v="0"/>
    <n v="0"/>
    <n v="81000"/>
    <n v="81000"/>
    <n v="0"/>
    <n v="0"/>
    <n v="0"/>
    <n v="81000"/>
    <n v="0"/>
  </r>
  <r>
    <x v="61"/>
    <s v="MATERIALES Y PRODUCTOS DE PLÁSTICO"/>
    <n v="1"/>
    <n v="3"/>
    <x v="10"/>
    <n v="12000000"/>
    <n v="0"/>
    <n v="0"/>
    <n v="-2758.96"/>
    <n v="11997241.039999999"/>
    <n v="3500000.19"/>
    <n v="0"/>
    <n v="0"/>
    <n v="8497240.8499999996"/>
    <n v="0"/>
  </r>
  <r>
    <x v="61"/>
    <s v="MATERIALES Y PRODUCTOS DE PLÁSTICO"/>
    <n v="3"/>
    <n v="1"/>
    <x v="10"/>
    <n v="0"/>
    <n v="0"/>
    <n v="0"/>
    <n v="2758.96"/>
    <n v="2758.96"/>
    <n v="0"/>
    <n v="0"/>
    <n v="0"/>
    <n v="2758.96"/>
    <n v="0"/>
  </r>
  <r>
    <x v="62"/>
    <s v="HERRAMIENTAS E INSTRUMENTOS"/>
    <n v="1"/>
    <n v="3"/>
    <x v="10"/>
    <n v="7000000"/>
    <n v="0"/>
    <n v="0"/>
    <n v="-85995.28"/>
    <n v="6914004.7199999997"/>
    <n v="6914004.7199999997"/>
    <n v="0"/>
    <n v="0"/>
    <n v="0"/>
    <n v="0"/>
  </r>
  <r>
    <x v="62"/>
    <s v="HERRAMIENTAS E INSTRUMENTOS"/>
    <n v="3"/>
    <n v="1"/>
    <x v="10"/>
    <n v="0"/>
    <n v="0"/>
    <n v="0"/>
    <n v="85995.28"/>
    <n v="85995.28"/>
    <n v="0"/>
    <n v="0"/>
    <n v="0"/>
    <n v="85995.28"/>
    <n v="0"/>
  </r>
  <r>
    <x v="4"/>
    <s v="REPUESTOS Y ACCESORIOS"/>
    <n v="1"/>
    <n v="3"/>
    <x v="10"/>
    <n v="3000000"/>
    <n v="0"/>
    <n v="0"/>
    <n v="-2765598.04"/>
    <n v="234401.96"/>
    <n v="0"/>
    <n v="0.06"/>
    <n v="234401.9"/>
    <n v="0"/>
    <n v="100"/>
  </r>
  <r>
    <x v="4"/>
    <s v="REPUESTOS Y ACCESORIOS"/>
    <n v="3"/>
    <n v="1"/>
    <x v="10"/>
    <n v="0"/>
    <n v="-650000"/>
    <n v="0"/>
    <n v="2765598.04"/>
    <n v="2115598.04"/>
    <n v="2115598"/>
    <n v="0"/>
    <n v="0"/>
    <n v="0.04"/>
    <n v="0"/>
  </r>
  <r>
    <x v="39"/>
    <s v="PRODUCTOS DE PAPEL, CARTÓN E IMPRESOS"/>
    <n v="1"/>
    <n v="3"/>
    <x v="10"/>
    <n v="6000000"/>
    <n v="0"/>
    <n v="0"/>
    <n v="-5540.29"/>
    <n v="5994459.71"/>
    <n v="5666950"/>
    <n v="0"/>
    <n v="0"/>
    <n v="327509.71000000002"/>
    <n v="0"/>
  </r>
  <r>
    <x v="39"/>
    <s v="PRODUCTOS DE PAPEL, CARTÓN E IMPRESOS"/>
    <n v="3"/>
    <n v="1"/>
    <x v="10"/>
    <n v="0"/>
    <n v="0"/>
    <n v="0"/>
    <n v="5540.29"/>
    <n v="5540.29"/>
    <n v="0"/>
    <n v="0"/>
    <n v="0"/>
    <n v="5540.29"/>
    <n v="0"/>
  </r>
  <r>
    <x v="63"/>
    <s v="OTROS ÚTILES, MATERIALES Y SUMINISTROS."/>
    <n v="1"/>
    <n v="3"/>
    <x v="10"/>
    <n v="1500000"/>
    <n v="0"/>
    <n v="0"/>
    <n v="-269999.99"/>
    <n v="1230000.01"/>
    <n v="0"/>
    <n v="0"/>
    <n v="0"/>
    <n v="1230000.01"/>
    <n v="0"/>
  </r>
  <r>
    <x v="63"/>
    <s v="OTROS ÚTILES, MATERIALES Y SUMINISTROS."/>
    <n v="3"/>
    <n v="1"/>
    <x v="10"/>
    <n v="0"/>
    <n v="0"/>
    <n v="0"/>
    <n v="269999.99"/>
    <n v="269999.99"/>
    <n v="0"/>
    <n v="0"/>
    <n v="0"/>
    <n v="269999.99"/>
    <n v="0"/>
  </r>
  <r>
    <x v="64"/>
    <s v="MAQUINARIA Y EQUIPO PARA LA PRODUCCIÓN"/>
    <n v="1"/>
    <n v="3"/>
    <x v="10"/>
    <n v="70000000"/>
    <n v="0"/>
    <n v="0"/>
    <n v="-304349.59999999998"/>
    <n v="69695650.400000006"/>
    <n v="0"/>
    <n v="59146399.07"/>
    <n v="0"/>
    <n v="10549251.33"/>
    <n v="84.86"/>
  </r>
  <r>
    <x v="64"/>
    <s v="MAQUINARIA Y EQUIPO PARA LA PRODUCCIÓN"/>
    <n v="3"/>
    <n v="1"/>
    <x v="10"/>
    <n v="0"/>
    <n v="0"/>
    <n v="0"/>
    <n v="304349.59999999998"/>
    <n v="304349.59999999998"/>
    <n v="0"/>
    <n v="0"/>
    <n v="0"/>
    <n v="304349.59999999998"/>
    <n v="0"/>
  </r>
  <r>
    <x v="5"/>
    <s v="EQUIPO DE COMUNICACIÓN"/>
    <n v="1"/>
    <n v="3"/>
    <x v="10"/>
    <n v="10000000"/>
    <n v="0"/>
    <n v="0"/>
    <n v="-40094.480000000003"/>
    <n v="9959905.5199999996"/>
    <n v="9959905.5199999996"/>
    <n v="0"/>
    <n v="0"/>
    <n v="0"/>
    <n v="0"/>
  </r>
  <r>
    <x v="5"/>
    <s v="EQUIPO DE COMUNICACIÓN"/>
    <n v="3"/>
    <n v="1"/>
    <x v="10"/>
    <n v="0"/>
    <n v="0"/>
    <n v="0"/>
    <n v="40094.480000000003"/>
    <n v="40094.480000000003"/>
    <n v="0"/>
    <n v="0"/>
    <n v="0"/>
    <n v="40094.480000000003"/>
    <n v="0"/>
  </r>
  <r>
    <x v="57"/>
    <s v="EQUIPO Y MOBILIARIO DE OFICINA"/>
    <n v="1"/>
    <n v="3"/>
    <x v="10"/>
    <n v="12000000"/>
    <n v="0"/>
    <n v="0"/>
    <n v="-370624.01"/>
    <n v="11629375.99"/>
    <n v="6728365.3700000001"/>
    <n v="2775584.2"/>
    <n v="0"/>
    <n v="2125426.42"/>
    <n v="23.87"/>
  </r>
  <r>
    <x v="57"/>
    <s v="EQUIPO Y MOBILIARIO DE OFICINA"/>
    <n v="3"/>
    <n v="1"/>
    <x v="10"/>
    <n v="0"/>
    <n v="0"/>
    <n v="0"/>
    <n v="370624.01"/>
    <n v="370624.01"/>
    <n v="0"/>
    <n v="0"/>
    <n v="0"/>
    <n v="370624.01"/>
    <n v="0"/>
  </r>
  <r>
    <x v="6"/>
    <s v="EQUIPO DE CÓMPUTO"/>
    <n v="1"/>
    <n v="3"/>
    <x v="10"/>
    <n v="40000000"/>
    <n v="660726.88"/>
    <n v="0"/>
    <n v="-660726.88"/>
    <n v="40000000"/>
    <n v="39999999.880000003"/>
    <n v="0"/>
    <n v="0"/>
    <n v="0.12"/>
    <n v="0"/>
  </r>
  <r>
    <x v="6"/>
    <s v="EQUIPO DE CÓMPUTO"/>
    <n v="3"/>
    <n v="1"/>
    <x v="10"/>
    <n v="0"/>
    <n v="-660726.88"/>
    <n v="0"/>
    <n v="660726.88"/>
    <n v="0"/>
    <n v="0"/>
    <n v="0"/>
    <n v="0"/>
    <n v="0"/>
    <m/>
  </r>
  <r>
    <x v="7"/>
    <s v="MAQUINARIA, EQUIPO Y MOBILIARIO DIVERSO"/>
    <n v="1"/>
    <n v="3"/>
    <x v="10"/>
    <n v="50000000"/>
    <n v="0"/>
    <n v="0"/>
    <n v="-2177.77"/>
    <n v="49997822.229999997"/>
    <n v="24777386.670000002"/>
    <n v="0"/>
    <n v="0"/>
    <n v="25220435.559999999"/>
    <n v="0"/>
  </r>
  <r>
    <x v="7"/>
    <s v="MAQUINARIA, EQUIPO Y MOBILIARIO DIVERSO"/>
    <n v="3"/>
    <n v="1"/>
    <x v="10"/>
    <n v="0"/>
    <n v="0"/>
    <n v="0"/>
    <n v="2177.77"/>
    <n v="2177.77"/>
    <n v="0"/>
    <n v="0"/>
    <n v="0"/>
    <n v="2177.77"/>
    <n v="0"/>
  </r>
  <r>
    <x v="36"/>
    <s v="BIENES INTANGIBLES"/>
    <n v="1"/>
    <n v="3"/>
    <x v="10"/>
    <n v="30000000"/>
    <n v="-27000000"/>
    <n v="0"/>
    <n v="-3000000"/>
    <n v="0"/>
    <n v="0"/>
    <n v="0"/>
    <n v="0"/>
    <n v="0"/>
    <m/>
  </r>
  <r>
    <x v="36"/>
    <s v="BIENES INTANGIBLES"/>
    <n v="3"/>
    <n v="1"/>
    <x v="10"/>
    <n v="0"/>
    <n v="0"/>
    <n v="0"/>
    <n v="3000000"/>
    <n v="3000000"/>
    <n v="0"/>
    <n v="0"/>
    <n v="0"/>
    <n v="3000000"/>
    <n v="0"/>
  </r>
  <r>
    <x v="58"/>
    <s v="ACTIVIDADES DE CAPACITACIÓN"/>
    <n v="3"/>
    <n v="2"/>
    <x v="11"/>
    <n v="7200000"/>
    <n v="-1200000"/>
    <n v="0"/>
    <n v="0"/>
    <n v="6000000"/>
    <n v="3446500"/>
    <n v="2502950"/>
    <n v="0"/>
    <n v="50550"/>
    <n v="41.72"/>
  </r>
  <r>
    <x v="63"/>
    <s v="OTROS ÚTILES, MATERIALES Y SUMINISTROS."/>
    <n v="3"/>
    <n v="1"/>
    <x v="11"/>
    <n v="55500"/>
    <n v="0"/>
    <n v="0"/>
    <n v="0"/>
    <n v="55500"/>
    <n v="0"/>
    <n v="52811.68"/>
    <n v="0"/>
    <n v="2688.32"/>
    <n v="95.16"/>
  </r>
  <r>
    <x v="63"/>
    <s v="OTROS ÚTILES, MATERIALES Y SUMINISTROS."/>
    <n v="4"/>
    <n v="3"/>
    <x v="11"/>
    <n v="34944500"/>
    <n v="0"/>
    <n v="0"/>
    <n v="0"/>
    <n v="34944500"/>
    <n v="0"/>
    <n v="34944008.130000003"/>
    <n v="0"/>
    <n v="491.87"/>
    <n v="100"/>
  </r>
  <r>
    <x v="5"/>
    <s v="EQUIPO DE COMUNICACIÓN"/>
    <n v="3"/>
    <n v="2"/>
    <x v="11"/>
    <n v="144766443"/>
    <n v="9337208.2200000007"/>
    <n v="0"/>
    <n v="0"/>
    <n v="154103651.22"/>
    <n v="38760057.469999999"/>
    <n v="114729297.43000001"/>
    <n v="0"/>
    <n v="614296.31999999995"/>
    <n v="74.45"/>
  </r>
  <r>
    <x v="6"/>
    <s v="EQUIPO DE CÓMPUTO"/>
    <n v="3"/>
    <n v="2"/>
    <x v="11"/>
    <n v="161866861"/>
    <n v="-6447574"/>
    <n v="0"/>
    <n v="0"/>
    <n v="155419287"/>
    <n v="25781068.43"/>
    <n v="129550027.04000001"/>
    <n v="0"/>
    <n v="88191.53"/>
    <n v="83.36"/>
  </r>
  <r>
    <x v="45"/>
    <s v="SERVICIOS GENERALES"/>
    <n v="3"/>
    <n v="2"/>
    <x v="12"/>
    <n v="0"/>
    <n v="3000000"/>
    <n v="0"/>
    <n v="0"/>
    <n v="3000000"/>
    <n v="0"/>
    <n v="2948215.2"/>
    <n v="0"/>
    <n v="51784.800000000003"/>
    <n v="98.27"/>
  </r>
  <r>
    <x v="58"/>
    <s v="ACTIVIDADES DE CAPACITACIÓN"/>
    <n v="4"/>
    <n v="1"/>
    <x v="12"/>
    <n v="20000000"/>
    <n v="0"/>
    <n v="0"/>
    <n v="0"/>
    <n v="20000000"/>
    <n v="0"/>
    <n v="0"/>
    <n v="0"/>
    <n v="20000000"/>
    <n v="0"/>
  </r>
  <r>
    <x v="56"/>
    <s v="MANT. Y REP. DE EQUIPO DE CÓMPUTO Y SIST. DE INF."/>
    <n v="2"/>
    <n v="2"/>
    <x v="12"/>
    <n v="7000000"/>
    <n v="8000000"/>
    <n v="0"/>
    <n v="0"/>
    <n v="15000000"/>
    <n v="0"/>
    <n v="10835248.09"/>
    <n v="0"/>
    <n v="4164751.91"/>
    <n v="72.23"/>
  </r>
  <r>
    <x v="60"/>
    <s v="MAT. Y PROD. ELÉCTRICOS, TELEFÓNICOS Y DE CÓMPUTO"/>
    <n v="3"/>
    <n v="4"/>
    <x v="12"/>
    <n v="1333297"/>
    <n v="0"/>
    <n v="0"/>
    <n v="0"/>
    <n v="1333297"/>
    <n v="1332631.05"/>
    <n v="0"/>
    <n v="0"/>
    <n v="665.95"/>
    <n v="0"/>
  </r>
  <r>
    <x v="5"/>
    <s v="EQUIPO DE COMUNICACIÓN"/>
    <n v="3"/>
    <n v="3"/>
    <x v="12"/>
    <n v="0"/>
    <n v="484557.78"/>
    <n v="0"/>
    <n v="0"/>
    <n v="484557.78"/>
    <n v="484557.58"/>
    <n v="0"/>
    <n v="0"/>
    <n v="0.2"/>
    <n v="0"/>
  </r>
  <r>
    <x v="6"/>
    <s v="EQUIPO DE CÓMPUTO"/>
    <n v="3"/>
    <n v="3"/>
    <x v="12"/>
    <n v="402001586"/>
    <n v="24955200"/>
    <n v="0"/>
    <n v="0"/>
    <n v="426956786"/>
    <n v="425800367.60000002"/>
    <n v="0"/>
    <n v="0"/>
    <n v="1156418.3999999999"/>
    <n v="0"/>
  </r>
  <r>
    <x v="3"/>
    <s v="SERVICIOS DE TECNOLOGÍAS DE INFORMACIÓN"/>
    <n v="1"/>
    <n v="2"/>
    <x v="13"/>
    <n v="45000000"/>
    <n v="0"/>
    <n v="0"/>
    <n v="0"/>
    <n v="45000000"/>
    <n v="0"/>
    <n v="25355537.149999999"/>
    <n v="0"/>
    <n v="19644462.850000001"/>
    <n v="56.35"/>
  </r>
  <r>
    <x v="36"/>
    <s v="BIENES INTANGIBLES"/>
    <n v="1"/>
    <n v="2"/>
    <x v="13"/>
    <n v="0"/>
    <n v="37000000"/>
    <n v="0"/>
    <n v="0"/>
    <n v="37000000"/>
    <n v="0"/>
    <n v="25066667"/>
    <n v="0"/>
    <n v="11933333"/>
    <n v="67.75"/>
  </r>
  <r>
    <x v="65"/>
    <s v="BIENES INTANGIBLES"/>
    <n v="3"/>
    <n v="3"/>
    <x v="14"/>
    <n v="0"/>
    <n v="64000"/>
    <n v="0"/>
    <n v="0"/>
    <n v="64000"/>
    <n v="0"/>
    <n v="16214.2"/>
    <n v="47770.8"/>
    <n v="15"/>
    <n v="99.98"/>
  </r>
  <r>
    <x v="66"/>
    <s v="ALQUILER DE EQUIPO DE CÓMPUTO"/>
    <n v="2"/>
    <n v="1"/>
    <x v="15"/>
    <n v="5000000"/>
    <n v="0"/>
    <n v="0"/>
    <n v="0"/>
    <n v="5000000"/>
    <n v="1113396"/>
    <n v="3117469.97"/>
    <n v="0"/>
    <n v="769134.03"/>
    <n v="62.35"/>
  </r>
  <r>
    <x v="3"/>
    <s v="SERVICIOS DE TECNOLOGÍAS DE INFORMACIÓN"/>
    <n v="2"/>
    <n v="1"/>
    <x v="15"/>
    <n v="125181000"/>
    <n v="-1000000"/>
    <n v="0"/>
    <n v="0"/>
    <n v="124181000"/>
    <n v="0"/>
    <n v="36982516.719999999"/>
    <n v="0"/>
    <n v="87198483.280000001"/>
    <n v="29.78"/>
  </r>
  <r>
    <x v="35"/>
    <s v="SEGUROS"/>
    <n v="2"/>
    <n v="1"/>
    <x v="15"/>
    <n v="3500000"/>
    <n v="0"/>
    <n v="0"/>
    <n v="0"/>
    <n v="3500000"/>
    <n v="2300000"/>
    <n v="645887"/>
    <n v="0"/>
    <n v="554113"/>
    <n v="18.45"/>
  </r>
  <r>
    <x v="67"/>
    <s v="MANTENIMIENTO Y REPARACIÓN DE EQUIPO DE COMUNICAC."/>
    <n v="2"/>
    <n v="1"/>
    <x v="15"/>
    <n v="2500000"/>
    <n v="0"/>
    <n v="0"/>
    <n v="0"/>
    <n v="2500000"/>
    <n v="86116"/>
    <n v="1206942.08"/>
    <n v="0"/>
    <n v="1206941.92"/>
    <n v="48.28"/>
  </r>
  <r>
    <x v="56"/>
    <s v="MANT. Y REP. DE EQUIPO DE CÓMPUTO Y SIST. DE INF."/>
    <n v="2"/>
    <n v="1"/>
    <x v="15"/>
    <n v="50150000"/>
    <n v="-9000000"/>
    <n v="0"/>
    <n v="0"/>
    <n v="41150000"/>
    <n v="7217863.3099999996"/>
    <n v="25757450.280000001"/>
    <n v="0"/>
    <n v="8174686.4100000001"/>
    <n v="62.59"/>
  </r>
  <r>
    <x v="5"/>
    <s v="EQUIPO DE COMUNICACIÓN"/>
    <n v="2"/>
    <n v="1"/>
    <x v="15"/>
    <n v="2000000"/>
    <n v="0"/>
    <n v="0"/>
    <n v="0"/>
    <n v="2000000"/>
    <n v="920389"/>
    <n v="714160"/>
    <n v="0"/>
    <n v="365451"/>
    <n v="35.71"/>
  </r>
  <r>
    <x v="6"/>
    <s v="EQUIPO DE CÓMPUTO"/>
    <n v="2"/>
    <n v="1"/>
    <x v="15"/>
    <n v="20000000"/>
    <n v="100000"/>
    <n v="0"/>
    <n v="0"/>
    <n v="20100000"/>
    <n v="19692312.629999999"/>
    <n v="0"/>
    <n v="0"/>
    <n v="407687.37"/>
    <n v="0"/>
  </r>
  <r>
    <x v="36"/>
    <s v="BIENES INTANGIBLES"/>
    <n v="2"/>
    <n v="1"/>
    <x v="15"/>
    <n v="29300000"/>
    <n v="-64000"/>
    <n v="0"/>
    <n v="0"/>
    <n v="29236000"/>
    <n v="0"/>
    <n v="24380082.039999999"/>
    <n v="0"/>
    <n v="4855917.96"/>
    <n v="83.39"/>
  </r>
  <r>
    <x v="8"/>
    <s v="SUELDOS PARA CARGOS FIJOS"/>
    <n v="1"/>
    <n v="1"/>
    <x v="16"/>
    <n v="1489008284"/>
    <n v="0"/>
    <n v="0"/>
    <n v="0"/>
    <n v="1489008284"/>
    <n v="176068420"/>
    <n v="0"/>
    <n v="0"/>
    <n v="1312939864"/>
    <n v="0"/>
  </r>
  <r>
    <x v="12"/>
    <s v="DECIMOTERCER MES"/>
    <n v="1"/>
    <n v="1"/>
    <x v="16"/>
    <n v="129506438"/>
    <n v="0"/>
    <n v="0"/>
    <n v="0"/>
    <n v="129506438"/>
    <n v="16102656"/>
    <n v="0"/>
    <n v="0"/>
    <n v="113403782"/>
    <n v="0"/>
  </r>
  <r>
    <x v="13"/>
    <s v="SALARIO ESCOLAR"/>
    <n v="1"/>
    <n v="1"/>
    <x v="16"/>
    <n v="104335065"/>
    <n v="0"/>
    <n v="0"/>
    <n v="0"/>
    <n v="104335065"/>
    <n v="17163456"/>
    <n v="0"/>
    <n v="0"/>
    <n v="87171609"/>
    <n v="0"/>
  </r>
  <r>
    <x v="68"/>
    <s v="CONTRIBUCIÓN PATRONAL SEGURO DE SALUD DE LA C.C.S.S."/>
    <n v="1"/>
    <n v="1"/>
    <x v="16"/>
    <n v="147384260"/>
    <n v="0"/>
    <n v="0"/>
    <n v="0"/>
    <n v="147384260"/>
    <n v="17873951"/>
    <n v="108412380"/>
    <n v="0"/>
    <n v="21097929"/>
    <n v="73.56"/>
  </r>
  <r>
    <x v="69"/>
    <s v="CONTRIBUCIÓN PATRONAL AL BANCO POPULAR Y DE DESARROLLO COMUNAL"/>
    <n v="1"/>
    <n v="1"/>
    <x v="16"/>
    <n v="7966717"/>
    <n v="0"/>
    <n v="0"/>
    <n v="0"/>
    <n v="7966717"/>
    <n v="966165"/>
    <n v="5914183"/>
    <n v="0"/>
    <n v="1086369"/>
    <n v="74.239999999999995"/>
  </r>
  <r>
    <x v="70"/>
    <s v="CONTRIBUCIÓN PATRONAL SEGURO DE PENSIONES DE LA C.C.S.S."/>
    <n v="1"/>
    <n v="1"/>
    <x v="16"/>
    <n v="86359210"/>
    <n v="0"/>
    <n v="0"/>
    <n v="0"/>
    <n v="86359210"/>
    <n v="10473174"/>
    <n v="74069741"/>
    <n v="0"/>
    <n v="1816295"/>
    <n v="85.77"/>
  </r>
  <r>
    <x v="71"/>
    <s v="APORTE PATRONAL AL RÉGIMEN OBLIGATORIO DE PENSIONES COMPLEMENTARIAS"/>
    <n v="1"/>
    <n v="1"/>
    <x v="16"/>
    <n v="47800300"/>
    <n v="0"/>
    <n v="0"/>
    <n v="0"/>
    <n v="47800300"/>
    <n v="5796959"/>
    <n v="39485096"/>
    <n v="0"/>
    <n v="2518245"/>
    <n v="82.6"/>
  </r>
  <r>
    <x v="72"/>
    <s v="APORTE PATRONAL AL FONDO DE CAPITALIZACIÓN LABORAL"/>
    <n v="1"/>
    <n v="1"/>
    <x v="16"/>
    <n v="23900150"/>
    <n v="0"/>
    <n v="0"/>
    <n v="0"/>
    <n v="23900150"/>
    <n v="2898481"/>
    <n v="19742548"/>
    <n v="0"/>
    <n v="1259121"/>
    <n v="82.6"/>
  </r>
  <r>
    <x v="44"/>
    <s v="SERVICIO DE TELECOMUNICACIONES"/>
    <n v="1"/>
    <n v="1"/>
    <x v="16"/>
    <n v="2200000"/>
    <n v="0"/>
    <n v="0"/>
    <n v="0"/>
    <n v="2200000"/>
    <n v="2200000"/>
    <n v="0"/>
    <n v="0"/>
    <n v="0"/>
    <n v="0"/>
  </r>
  <r>
    <x v="21"/>
    <s v="INFORMACIÓN"/>
    <n v="1"/>
    <n v="1"/>
    <x v="16"/>
    <n v="6000000"/>
    <n v="0"/>
    <n v="0"/>
    <n v="0"/>
    <n v="6000000"/>
    <n v="0"/>
    <n v="5999783.8899999997"/>
    <n v="0"/>
    <n v="216.11"/>
    <n v="100"/>
  </r>
  <r>
    <x v="37"/>
    <s v="COMIS. Y GASTOS POR SERV. FINANCIEROS Y COMERCIAL."/>
    <n v="1"/>
    <n v="1"/>
    <x v="16"/>
    <n v="12000"/>
    <n v="0"/>
    <n v="0"/>
    <n v="0"/>
    <n v="12000"/>
    <n v="0"/>
    <n v="8554.6299999999992"/>
    <n v="3445.37"/>
    <n v="0"/>
    <n v="100"/>
  </r>
  <r>
    <x v="0"/>
    <s v="SERVICIOS EN CIENCIAS ECONÓMICAS Y SOCIALES"/>
    <n v="1"/>
    <n v="1"/>
    <x v="16"/>
    <n v="81000000"/>
    <n v="0"/>
    <n v="0"/>
    <n v="0"/>
    <n v="81000000"/>
    <n v="80999218.189999998"/>
    <n v="0"/>
    <n v="0"/>
    <n v="781.81"/>
    <n v="0"/>
  </r>
  <r>
    <x v="45"/>
    <s v="SERVICIOS GENERALES"/>
    <n v="1"/>
    <n v="1"/>
    <x v="16"/>
    <n v="26400000"/>
    <n v="0"/>
    <n v="0"/>
    <n v="0"/>
    <n v="26400000"/>
    <n v="7900000"/>
    <n v="14462994.189999999"/>
    <n v="0"/>
    <n v="4037005.81"/>
    <n v="54.78"/>
  </r>
  <r>
    <x v="1"/>
    <s v="OTROS SERVICIOS DE GESTIÓN Y APOYO"/>
    <n v="1"/>
    <n v="1"/>
    <x v="16"/>
    <n v="30000"/>
    <n v="0"/>
    <n v="0"/>
    <n v="0"/>
    <n v="30000"/>
    <n v="0"/>
    <n v="0"/>
    <n v="12081.41"/>
    <n v="17918.59"/>
    <n v="40.270000000000003"/>
  </r>
  <r>
    <x v="46"/>
    <s v="TRANSPORTE DENTRO DEL PAÍS"/>
    <n v="1"/>
    <n v="1"/>
    <x v="16"/>
    <n v="100000"/>
    <n v="0"/>
    <n v="0"/>
    <n v="0"/>
    <n v="100000"/>
    <n v="0"/>
    <n v="13475"/>
    <n v="11150"/>
    <n v="75375"/>
    <n v="24.63"/>
  </r>
  <r>
    <x v="47"/>
    <s v="VIÁTICOS DENTRO DEL PAIS"/>
    <n v="1"/>
    <n v="1"/>
    <x v="16"/>
    <n v="2600000"/>
    <n v="0"/>
    <n v="0"/>
    <n v="0"/>
    <n v="2600000"/>
    <n v="1400000"/>
    <n v="1050000"/>
    <n v="0"/>
    <n v="150000"/>
    <n v="40.380000000000003"/>
  </r>
  <r>
    <x v="48"/>
    <s v="TRANSPORTE EN EL EXTERIOR"/>
    <n v="1"/>
    <n v="1"/>
    <x v="16"/>
    <n v="13000000"/>
    <n v="0"/>
    <n v="0"/>
    <n v="0"/>
    <n v="13000000"/>
    <n v="0"/>
    <n v="11979979"/>
    <n v="101688"/>
    <n v="918333"/>
    <n v="92.94"/>
  </r>
  <r>
    <x v="49"/>
    <s v="VIÁTICOS EN EL EXTERIOR"/>
    <n v="1"/>
    <n v="1"/>
    <x v="16"/>
    <n v="21000000"/>
    <n v="0"/>
    <n v="0"/>
    <n v="0"/>
    <n v="21000000"/>
    <n v="0"/>
    <n v="11759261.199999999"/>
    <n v="16940738.800000001"/>
    <n v="1722132.87"/>
    <n v="136.66999999999999"/>
  </r>
  <r>
    <x v="35"/>
    <s v="SEGUROS"/>
    <n v="1"/>
    <n v="1"/>
    <x v="16"/>
    <n v="8000000"/>
    <n v="0"/>
    <n v="0"/>
    <n v="0"/>
    <n v="8000000"/>
    <n v="0"/>
    <n v="6153599.4699999997"/>
    <n v="0"/>
    <n v="1846400.53"/>
    <n v="76.92"/>
  </r>
  <r>
    <x v="58"/>
    <s v="ACTIVIDADES DE CAPACITACIÓN"/>
    <n v="1"/>
    <n v="1"/>
    <x v="16"/>
    <n v="2250000"/>
    <n v="0"/>
    <n v="0"/>
    <n v="0"/>
    <n v="2250000"/>
    <n v="0"/>
    <n v="750000"/>
    <n v="0"/>
    <n v="1500000"/>
    <n v="33.33"/>
  </r>
  <r>
    <x v="50"/>
    <s v="MANTENIMIENTO Y REPARACIÓN DE EQUIPO DE TRANSPORTE"/>
    <n v="1"/>
    <n v="1"/>
    <x v="16"/>
    <n v="2000000"/>
    <n v="0"/>
    <n v="0"/>
    <n v="0"/>
    <n v="2000000"/>
    <n v="0"/>
    <n v="819420.64"/>
    <n v="0"/>
    <n v="1180579.3600000001"/>
    <n v="40.97"/>
  </r>
  <r>
    <x v="53"/>
    <s v="COMBUSTIBLES Y LUBRICANTES"/>
    <n v="1"/>
    <n v="1"/>
    <x v="16"/>
    <n v="2400000"/>
    <n v="0"/>
    <n v="0"/>
    <n v="0"/>
    <n v="2400000"/>
    <n v="1000000"/>
    <n v="547794"/>
    <n v="647707"/>
    <n v="204499"/>
    <n v="49.81"/>
  </r>
  <r>
    <x v="38"/>
    <s v="ÚTILES Y MATERIALES DE OFICINA Y CÓMPUTO"/>
    <n v="1"/>
    <n v="1"/>
    <x v="16"/>
    <n v="800000"/>
    <n v="0"/>
    <n v="0"/>
    <n v="0"/>
    <n v="800000"/>
    <n v="358826.64"/>
    <n v="0"/>
    <n v="0"/>
    <n v="441173.36"/>
    <n v="0"/>
  </r>
  <r>
    <x v="54"/>
    <s v="TEXTILES Y VESTUARIO"/>
    <n v="1"/>
    <n v="1"/>
    <x v="16"/>
    <n v="500000"/>
    <n v="0"/>
    <n v="0"/>
    <n v="0"/>
    <n v="500000"/>
    <n v="0"/>
    <n v="0"/>
    <n v="0"/>
    <n v="500000"/>
    <n v="0"/>
  </r>
  <r>
    <x v="63"/>
    <s v="OTROS ÚTILES, MATERIALES Y SUMINISTROS."/>
    <n v="1"/>
    <n v="1"/>
    <x v="16"/>
    <n v="300000"/>
    <n v="0"/>
    <n v="0"/>
    <n v="0"/>
    <n v="300000"/>
    <n v="193215"/>
    <n v="106785"/>
    <n v="0"/>
    <n v="0"/>
    <n v="35.6"/>
  </r>
  <r>
    <x v="73"/>
    <s v="C.C.S.S. CONTRIBUCIÓN ESTATAL AL SEGURO DE PENSIONES IP 200"/>
    <n v="1"/>
    <n v="1"/>
    <x v="16"/>
    <n v="25015491"/>
    <n v="0"/>
    <n v="0"/>
    <n v="0"/>
    <n v="25015491"/>
    <n v="3033739"/>
    <n v="21730534"/>
    <n v="0"/>
    <n v="251218"/>
    <n v="86.87"/>
  </r>
  <r>
    <x v="74"/>
    <s v="C.C.S.S. CONTRIBUCIÓN ESTATAL AL SEGURO DE SALUD IP 202"/>
    <n v="1"/>
    <n v="1"/>
    <x v="16"/>
    <n v="3983358"/>
    <n v="0"/>
    <n v="0"/>
    <n v="0"/>
    <n v="3983358"/>
    <n v="483074"/>
    <n v="2957091"/>
    <n v="0"/>
    <n v="543193"/>
    <n v="74.239999999999995"/>
  </r>
  <r>
    <x v="31"/>
    <s v="PRESTACIONES LEGALES"/>
    <n v="1"/>
    <n v="1"/>
    <x v="16"/>
    <n v="16300000"/>
    <n v="0"/>
    <n v="0"/>
    <n v="0"/>
    <n v="16300000"/>
    <n v="0"/>
    <n v="0"/>
    <n v="12551734.09"/>
    <n v="3748265.91"/>
    <n v="77"/>
  </r>
  <r>
    <x v="32"/>
    <s v="OTRAS PRESTACIONES"/>
    <n v="1"/>
    <n v="1"/>
    <x v="16"/>
    <n v="6200000"/>
    <n v="0"/>
    <n v="0"/>
    <n v="0"/>
    <n v="6200000"/>
    <n v="0"/>
    <n v="0"/>
    <n v="0"/>
    <n v="6200000"/>
    <n v="0"/>
  </r>
  <r>
    <x v="75"/>
    <s v="UNIÓN INTERNACIONAL DE TELECOMUNICACIONES (UIT)."/>
    <n v="1"/>
    <n v="1"/>
    <x v="16"/>
    <n v="45816885"/>
    <n v="0"/>
    <n v="0"/>
    <n v="0"/>
    <n v="45816885"/>
    <n v="0"/>
    <n v="0"/>
    <n v="45816885"/>
    <n v="0"/>
    <n v="100"/>
  </r>
  <r>
    <x v="76"/>
    <s v="COMISIÓN TECNICA REGIONAL DE TELECOMUNICACIONES (COMTELCA)."/>
    <n v="1"/>
    <n v="1"/>
    <x v="16"/>
    <n v="20458235"/>
    <n v="0"/>
    <n v="0"/>
    <n v="0"/>
    <n v="20458235"/>
    <n v="342465"/>
    <n v="0"/>
    <n v="20115770"/>
    <n v="0"/>
    <n v="98.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C2088F-FC89-4091-BBFF-8ED23276C999}" name="TablaDinámica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DES.PRES">
  <location ref="L7:O10" firstHeaderRow="0" firstDataRow="1" firstDataCol="1"/>
  <pivotFields count="23">
    <pivotField axis="axisRow" showAll="0">
      <items count="95">
        <item h="1" x="0"/>
        <item h="1" x="1"/>
        <item h="1" x="73"/>
        <item h="1" x="2"/>
        <item h="1" x="3"/>
        <item h="1" x="4"/>
        <item h="1" x="5"/>
        <item h="1" x="6"/>
        <item h="1" x="7"/>
        <item h="1" x="8"/>
        <item h="1" x="74"/>
        <item h="1" x="85"/>
        <item h="1" x="9"/>
        <item h="1" x="75"/>
        <item h="1" x="86"/>
        <item h="1" x="10"/>
        <item h="1" x="76"/>
        <item h="1" x="87"/>
        <item h="1" x="11"/>
        <item h="1" x="77"/>
        <item h="1" x="88"/>
        <item h="1" x="12"/>
        <item h="1" x="78"/>
        <item h="1" x="89"/>
        <item h="1" x="13"/>
        <item h="1" x="14"/>
        <item h="1" x="15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90"/>
        <item h="1" x="62"/>
        <item h="1" x="63"/>
        <item h="1" x="91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m="1" x="92"/>
        <item h="1" m="1" x="93"/>
        <item h="1" x="79"/>
        <item h="1" x="80"/>
        <item h="1" x="81"/>
        <item h="1" x="82"/>
        <item h="1" x="83"/>
        <item h="1" x="84"/>
        <item h="1" x="16"/>
        <item t="default"/>
      </items>
    </pivotField>
    <pivotField axis="axisRow" showAll="0">
      <items count="3">
        <item h="1" x="0"/>
        <item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ataField="1" dragToRow="0" dragToCol="0" dragToPage="0" showAll="0" defaultSubtotal="0"/>
  </pivotFields>
  <rowFields count="2">
    <field x="1"/>
    <field x="0"/>
  </rowFields>
  <rowItems count="3">
    <i>
      <x v="1"/>
    </i>
    <i r="1">
      <x v="4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." fld="5" baseField="0" baseItem="0" numFmtId="4"/>
    <dataField name="DEVENGADO +COMPROMETIDO." fld="11" baseField="0" baseItem="0" numFmtId="4"/>
    <dataField name="%" fld="22" baseField="0" baseItem="0" numFmtId="164"/>
  </dataFields>
  <formats count="16">
    <format dxfId="80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7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7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7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76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75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74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73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72">
      <pivotArea field="1" type="button" dataOnly="0" labelOnly="1" outline="0" axis="axisRow" fieldPosition="0"/>
    </format>
    <format dxfId="7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0">
      <pivotArea grandRow="1" outline="0" collapsedLevelsAreSubtotals="1" fieldPosition="0"/>
    </format>
    <format dxfId="69">
      <pivotArea dataOnly="0" labelOnly="1" grandRow="1" outline="0" fieldPosition="0"/>
    </format>
    <format dxfId="68">
      <pivotArea grandRow="1" outline="0" collapsedLevelsAreSubtotals="1" fieldPosition="0"/>
    </format>
    <format dxfId="67">
      <pivotArea dataOnly="0" labelOnly="1" grandRow="1" outline="0" fieldPosition="0"/>
    </format>
    <format dxfId="66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65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7BA644-7D88-4084-BF3F-A374AF01676C}" name="TablaDinámica9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F6:I24" firstHeaderRow="0" firstDataRow="1" firstDataCol="1"/>
  <pivotFields count="16">
    <pivotField showAll="0">
      <items count="78">
        <item x="8"/>
        <item x="9"/>
        <item x="10"/>
        <item x="11"/>
        <item x="12"/>
        <item x="13"/>
        <item x="14"/>
        <item x="15"/>
        <item x="68"/>
        <item x="16"/>
        <item x="69"/>
        <item x="17"/>
        <item x="70"/>
        <item x="18"/>
        <item x="71"/>
        <item x="19"/>
        <item x="72"/>
        <item x="20"/>
        <item x="40"/>
        <item x="66"/>
        <item x="41"/>
        <item x="42"/>
        <item x="43"/>
        <item x="44"/>
        <item x="21"/>
        <item x="2"/>
        <item x="37"/>
        <item x="3"/>
        <item x="0"/>
        <item x="59"/>
        <item x="45"/>
        <item x="1"/>
        <item x="46"/>
        <item x="47"/>
        <item x="48"/>
        <item x="49"/>
        <item x="35"/>
        <item x="58"/>
        <item x="50"/>
        <item x="67"/>
        <item x="56"/>
        <item x="51"/>
        <item x="22"/>
        <item x="52"/>
        <item x="53"/>
        <item x="60"/>
        <item x="61"/>
        <item x="62"/>
        <item x="4"/>
        <item x="38"/>
        <item x="39"/>
        <item x="54"/>
        <item x="55"/>
        <item x="63"/>
        <item x="64"/>
        <item x="5"/>
        <item x="57"/>
        <item x="6"/>
        <item x="7"/>
        <item x="36"/>
        <item x="65"/>
        <item x="23"/>
        <item x="24"/>
        <item x="25"/>
        <item x="26"/>
        <item x="27"/>
        <item x="28"/>
        <item x="29"/>
        <item x="30"/>
        <item x="73"/>
        <item x="74"/>
        <item x="31"/>
        <item x="32"/>
        <item x="33"/>
        <item x="34"/>
        <item x="75"/>
        <item x="76"/>
        <item t="default"/>
      </items>
    </pivotField>
    <pivotField showAll="0"/>
    <pivotField showAll="0"/>
    <pivotField showAll="0"/>
    <pivotField axis="axisRow" showAll="0">
      <items count="18">
        <item x="2"/>
        <item x="1"/>
        <item x="14"/>
        <item x="10"/>
        <item x="9"/>
        <item x="4"/>
        <item x="6"/>
        <item x="5"/>
        <item x="3"/>
        <item x="13"/>
        <item x="8"/>
        <item x="16"/>
        <item x="0"/>
        <item x="15"/>
        <item x="7"/>
        <item x="11"/>
        <item x="12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dragToRow="0" dragToCol="0" dragToPage="0" showAll="0" defaultSubtotal="0"/>
  </pivotFields>
  <rowFields count="1">
    <field x="4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Total Presupuesto." fld="9" baseField="4" baseItem="16" numFmtId="4"/>
    <dataField name="Disponible." fld="13" baseField="4" baseItem="15" numFmtId="4"/>
    <dataField name="% Ejecución" fld="15" baseField="0" baseItem="0" numFmtId="10"/>
  </dataFields>
  <formats count="11">
    <format dxfId="10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9">
      <pivotArea field="4" type="button" dataOnly="0" labelOnly="1" outline="0" axis="axisRow" fieldPosition="0"/>
    </format>
    <format dxfId="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">
      <pivotArea field="4" type="button" dataOnly="0" labelOnly="1" outline="0" axis="axisRow" fieldPosition="0"/>
    </format>
    <format dxfId="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">
      <pivotArea field="4" type="button" dataOnly="0" labelOnly="1" outline="0" axis="axisRow" fieldPosition="0"/>
    </format>
    <format dxfId="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">
      <pivotArea dataOnly="0" fieldPosition="0">
        <references count="1">
          <reference field="4" count="1">
            <x v="9"/>
          </reference>
        </references>
      </pivotArea>
    </format>
    <format dxfId="2">
      <pivotArea dataOnly="0" fieldPosition="0">
        <references count="1">
          <reference field="4" count="1">
            <x v="2"/>
          </reference>
        </references>
      </pivotArea>
    </format>
    <format dxfId="1">
      <pivotArea collapsedLevelsAreSubtotals="1" fieldPosition="0">
        <references count="1">
          <reference field="4" count="0"/>
        </references>
      </pivotArea>
    </format>
    <format dxfId="0">
      <pivotArea dataOnly="0" labelOnly="1" fieldPosition="0">
        <references count="1">
          <reference field="4" count="0"/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45CE98-7608-4B7E-BD11-94057699BBD9}" name="TablaDinámica6" cacheId="0" applyNumberFormats="0" applyBorderFormats="0" applyFontFormats="0" applyPatternFormats="0" applyAlignmentFormats="0" applyWidthHeightFormats="1" dataCaption="Valores" updatedVersion="8" minRefreshableVersion="3" useAutoFormatting="1" itemPrintTitles="1" mergeItem="1" createdVersion="8" indent="0" outline="1" outlineData="1" multipleFieldFilters="0" chartFormat="41" rowHeaderCaption="DES. PRES">
  <location ref="U2:W5" firstHeaderRow="0" firstDataRow="1" firstDataCol="1"/>
  <pivotFields count="23">
    <pivotField axis="axisRow" showAll="0">
      <items count="95">
        <item h="1" x="0"/>
        <item h="1" x="1"/>
        <item h="1" x="73"/>
        <item h="1" x="2"/>
        <item h="1" x="3"/>
        <item h="1" x="4"/>
        <item h="1" x="5"/>
        <item h="1" x="6"/>
        <item h="1" x="7"/>
        <item h="1" x="8"/>
        <item h="1" x="74"/>
        <item h="1" x="85"/>
        <item h="1" x="9"/>
        <item h="1" x="75"/>
        <item h="1" x="86"/>
        <item h="1" x="10"/>
        <item h="1" x="76"/>
        <item h="1" x="87"/>
        <item h="1" x="11"/>
        <item h="1" x="77"/>
        <item h="1" x="88"/>
        <item h="1" x="12"/>
        <item h="1" x="78"/>
        <item h="1" x="89"/>
        <item h="1" x="13"/>
        <item h="1" x="14"/>
        <item h="1" x="15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90"/>
        <item h="1" x="62"/>
        <item h="1" x="63"/>
        <item h="1" x="91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m="1" x="92"/>
        <item h="1" m="1" x="93"/>
        <item h="1" x="79"/>
        <item h="1" x="80"/>
        <item h="1" x="81"/>
        <item h="1" x="82"/>
        <item h="1" x="83"/>
        <item h="1" x="84"/>
        <item h="1" x="16"/>
        <item t="default"/>
      </items>
    </pivotField>
    <pivotField axis="axisRow" showAll="0">
      <items count="3">
        <item h="1" x="0"/>
        <item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3">
    <i>
      <x v="1"/>
    </i>
    <i r="1">
      <x v="40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" fld="5" baseField="0" baseItem="0" numFmtId="4"/>
    <dataField name="EJECUTADO" fld="10" baseField="0" baseItem="0" numFmtId="4"/>
  </dataFields>
  <chartFormats count="1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0"/>
          </reference>
          <reference field="0" count="1" selected="0">
            <x v="70"/>
          </reference>
          <reference field="1" count="1" selected="0">
            <x v="0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0"/>
          </reference>
          <reference field="0" count="1" selected="0">
            <x v="25"/>
          </reference>
          <reference field="1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9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A06960-DC3B-4871-8D0F-D5FE2CCB662B}" name="TablaDinámica7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 rowHeaderCaption="DES.PRES">
  <location ref="R2:T5" firstHeaderRow="0" firstDataRow="1" firstDataCol="1"/>
  <pivotFields count="23">
    <pivotField axis="axisRow" showAll="0">
      <items count="95">
        <item h="1" x="0"/>
        <item h="1" x="1"/>
        <item h="1" x="73"/>
        <item h="1" x="2"/>
        <item h="1" x="3"/>
        <item h="1" x="4"/>
        <item h="1" x="5"/>
        <item h="1" x="6"/>
        <item h="1" x="7"/>
        <item h="1" x="8"/>
        <item h="1" x="74"/>
        <item h="1" x="85"/>
        <item h="1" x="9"/>
        <item h="1" x="75"/>
        <item h="1" x="86"/>
        <item h="1" x="10"/>
        <item h="1" x="76"/>
        <item h="1" x="87"/>
        <item h="1" x="11"/>
        <item h="1" x="77"/>
        <item h="1" x="88"/>
        <item h="1" x="12"/>
        <item h="1" x="78"/>
        <item h="1" x="89"/>
        <item h="1" x="13"/>
        <item h="1" x="14"/>
        <item h="1" x="15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90"/>
        <item h="1" x="62"/>
        <item h="1" x="63"/>
        <item h="1" x="91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m="1" x="92"/>
        <item h="1" m="1" x="93"/>
        <item h="1" x="79"/>
        <item h="1" x="80"/>
        <item h="1" x="81"/>
        <item h="1" x="82"/>
        <item h="1" x="83"/>
        <item h="1" x="84"/>
        <item h="1" x="16"/>
        <item t="default"/>
      </items>
    </pivotField>
    <pivotField axis="axisRow" showAll="0">
      <items count="3">
        <item h="1" x="0"/>
        <item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3">
    <i>
      <x v="1"/>
    </i>
    <i r="1">
      <x v="40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." fld="5" baseField="0" baseItem="0" numFmtId="4"/>
    <dataField name="DEVENGADO +COMPROMETIDO." fld="11" baseField="0" baseItem="0" numFmtId="4"/>
  </dataFields>
  <chartFormats count="5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>
      <pivotArea type="data" outline="0" fieldPosition="0">
        <references count="3">
          <reference field="4294967294" count="1" selected="0">
            <x v="1"/>
          </reference>
          <reference field="0" count="1" selected="0">
            <x v="25"/>
          </reference>
          <reference field="1" count="1" selected="0">
            <x v="0"/>
          </reference>
        </references>
      </pivotArea>
    </chartFormat>
    <chartFormat chart="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8953E3-AB82-41AC-B482-C0A11E5DFCB3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7" rowHeaderCaption="DES. PRES">
  <location ref="G7:J10" firstHeaderRow="0" firstDataRow="1" firstDataCol="1"/>
  <pivotFields count="23">
    <pivotField axis="axisRow" showAll="0">
      <items count="95">
        <item h="1" x="0"/>
        <item h="1" x="1"/>
        <item h="1" x="73"/>
        <item h="1" x="2"/>
        <item h="1" x="3"/>
        <item h="1" x="4"/>
        <item h="1" x="5"/>
        <item h="1" x="6"/>
        <item h="1" x="7"/>
        <item h="1" x="8"/>
        <item h="1" x="74"/>
        <item h="1" x="85"/>
        <item h="1" x="9"/>
        <item h="1" x="75"/>
        <item h="1" x="86"/>
        <item h="1" x="10"/>
        <item h="1" x="76"/>
        <item h="1" x="87"/>
        <item h="1" x="11"/>
        <item h="1" x="77"/>
        <item h="1" x="88"/>
        <item h="1" x="12"/>
        <item h="1" x="78"/>
        <item h="1" x="89"/>
        <item h="1" x="13"/>
        <item h="1" x="14"/>
        <item h="1" x="15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90"/>
        <item h="1" x="62"/>
        <item h="1" x="63"/>
        <item h="1" x="91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m="1" x="92"/>
        <item h="1" m="1" x="93"/>
        <item h="1" x="79"/>
        <item h="1" x="80"/>
        <item h="1" x="81"/>
        <item h="1" x="82"/>
        <item h="1" x="83"/>
        <item h="1" x="84"/>
        <item h="1" x="16"/>
        <item t="default"/>
      </items>
    </pivotField>
    <pivotField axis="axisRow" showAll="0">
      <items count="3">
        <item h="1" x="0"/>
        <item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ataField="1"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3">
    <i>
      <x v="1"/>
    </i>
    <i r="1">
      <x v="4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" fld="5" baseField="0" baseItem="0" numFmtId="4"/>
    <dataField name="EJECUTADO" fld="10" baseField="0" baseItem="0" numFmtId="4"/>
    <dataField name="%" fld="21" baseField="0" baseItem="0" numFmtId="164"/>
  </dataFields>
  <formats count="15">
    <format dxfId="95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9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9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92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91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90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89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88">
      <pivotArea field="1" type="button" dataOnly="0" labelOnly="1" outline="0" axis="axisRow" fieldPosition="0"/>
    </format>
    <format dxfId="87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6">
      <pivotArea grandRow="1" outline="0" collapsedLevelsAreSubtotals="1" fieldPosition="0"/>
    </format>
    <format dxfId="85">
      <pivotArea dataOnly="0" labelOnly="1" grandRow="1" outline="0" fieldPosition="0"/>
    </format>
    <format dxfId="84">
      <pivotArea grandRow="1" outline="0" collapsedLevelsAreSubtotals="1" fieldPosition="0"/>
    </format>
    <format dxfId="83">
      <pivotArea dataOnly="0" labelOnly="1" grandRow="1" outline="0" fieldPosition="0"/>
    </format>
    <format dxfId="82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81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4B1B0E-E5C7-4F16-A877-16B71E826C6A}" name="TablaDinámica6" cacheId="1" applyNumberFormats="0" applyBorderFormats="0" applyFontFormats="0" applyPatternFormats="0" applyAlignmentFormats="0" applyWidthHeightFormats="1" dataCaption="Valores" updatedVersion="8" minRefreshableVersion="3" useAutoFormatting="1" itemPrintTitles="1" mergeItem="1" createdVersion="8" indent="0" outline="1" outlineData="1" multipleFieldFilters="0" chartFormat="42" rowHeaderCaption="DES. PRES">
  <location ref="U18:W24" firstHeaderRow="0" firstDataRow="1" firstDataCol="1"/>
  <pivotFields count="23">
    <pivotField axis="axisRow" showAll="0">
      <items count="95">
        <item x="0"/>
        <item x="1"/>
        <item x="73"/>
        <item x="2"/>
        <item x="3"/>
        <item x="4"/>
        <item x="5"/>
        <item x="6"/>
        <item x="7"/>
        <item x="8"/>
        <item x="74"/>
        <item x="85"/>
        <item x="9"/>
        <item x="75"/>
        <item x="86"/>
        <item x="10"/>
        <item x="76"/>
        <item x="87"/>
        <item x="11"/>
        <item x="77"/>
        <item x="88"/>
        <item x="12"/>
        <item x="78"/>
        <item x="89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90"/>
        <item x="62"/>
        <item x="63"/>
        <item x="91"/>
        <item x="64"/>
        <item x="65"/>
        <item x="66"/>
        <item x="67"/>
        <item x="68"/>
        <item x="69"/>
        <item x="70"/>
        <item x="71"/>
        <item x="72"/>
        <item x="92"/>
        <item x="93"/>
        <item x="79"/>
        <item x="80"/>
        <item x="81"/>
        <item x="82"/>
        <item x="83"/>
        <item x="84"/>
        <item x="16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h="1" x="0"/>
        <item x="1"/>
        <item h="1"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6">
    <i>
      <x/>
    </i>
    <i r="1">
      <x/>
    </i>
    <i r="1">
      <x v="25"/>
    </i>
    <i r="1">
      <x v="70"/>
    </i>
    <i r="1">
      <x v="87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" fld="5" baseField="0" baseItem="0" numFmtId="4"/>
    <dataField name="EJECUTADO" fld="10" baseField="0" baseItem="0" numFmtId="4"/>
  </dataFields>
  <chartFormats count="1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0"/>
          </reference>
          <reference field="0" count="1" selected="0">
            <x v="70"/>
          </reference>
          <reference field="1" count="1" selected="0">
            <x v="0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0"/>
          </reference>
          <reference field="0" count="1" selected="0">
            <x v="25"/>
          </reference>
          <reference field="1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9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1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108B37-1F5F-405D-A2D7-6D2215C4D919}" name="TablaDinámica5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DES.PRES">
  <location ref="G15:J21" firstHeaderRow="0" firstDataRow="1" firstDataCol="1"/>
  <pivotFields count="23">
    <pivotField axis="axisRow" showAll="0">
      <items count="95">
        <item x="0"/>
        <item x="1"/>
        <item x="73"/>
        <item x="2"/>
        <item x="3"/>
        <item x="4"/>
        <item x="5"/>
        <item x="6"/>
        <item x="7"/>
        <item x="8"/>
        <item x="74"/>
        <item x="85"/>
        <item x="9"/>
        <item x="75"/>
        <item x="86"/>
        <item x="10"/>
        <item x="76"/>
        <item x="87"/>
        <item x="11"/>
        <item x="77"/>
        <item x="88"/>
        <item x="12"/>
        <item x="78"/>
        <item x="89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90"/>
        <item x="62"/>
        <item x="63"/>
        <item x="91"/>
        <item x="64"/>
        <item x="65"/>
        <item x="66"/>
        <item x="67"/>
        <item x="68"/>
        <item x="69"/>
        <item x="70"/>
        <item x="71"/>
        <item x="72"/>
        <item x="92"/>
        <item x="93"/>
        <item x="79"/>
        <item x="80"/>
        <item x="81"/>
        <item x="82"/>
        <item x="83"/>
        <item x="84"/>
        <item x="16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h="1" x="0"/>
        <item x="1"/>
        <item h="1"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ataField="1" dragToRow="0" dragToCol="0" dragToPage="0" showAll="0" defaultSubtotal="0"/>
  </pivotFields>
  <rowFields count="2">
    <field x="1"/>
    <field x="0"/>
  </rowFields>
  <rowItems count="6">
    <i>
      <x/>
    </i>
    <i r="1">
      <x/>
    </i>
    <i r="1">
      <x v="25"/>
    </i>
    <i r="1">
      <x v="70"/>
    </i>
    <i r="1">
      <x v="8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." fld="5" baseField="0" baseItem="0" numFmtId="4"/>
    <dataField name="DEVENGADO +COMPROMETIDO." fld="11" baseField="0" baseItem="0" numFmtId="4"/>
    <dataField name="%" fld="22" baseField="0" baseItem="0" numFmtId="164"/>
  </dataFields>
  <formats count="20">
    <format dxfId="47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4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4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4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43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42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41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40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39">
      <pivotArea field="1" type="button" dataOnly="0" labelOnly="1" outline="0" axis="axisRow" fieldPosition="0"/>
    </format>
    <format dxfId="3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7">
      <pivotArea grandRow="1" outline="0" collapsedLevelsAreSubtotals="1" fieldPosition="0"/>
    </format>
    <format dxfId="36">
      <pivotArea dataOnly="0" labelOnly="1" grandRow="1" outline="0" fieldPosition="0"/>
    </format>
    <format dxfId="35">
      <pivotArea grandRow="1" outline="0" collapsedLevelsAreSubtotals="1" fieldPosition="0"/>
    </format>
    <format dxfId="34">
      <pivotArea dataOnly="0" labelOnly="1" grandRow="1" outline="0" fieldPosition="0"/>
    </format>
    <format dxfId="33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32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31">
      <pivotArea field="1" type="button" dataOnly="0" labelOnly="1" outline="0" axis="axisRow" fieldPosition="0"/>
    </format>
    <format dxfId="3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29">
      <pivotArea field="1" type="button" dataOnly="0" labelOnly="1" outline="0" axis="axisRow" fieldPosition="0"/>
    </format>
    <format dxfId="2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3302EF-7D24-4F61-A884-C0B60CD1576A}" name="TablaDiná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7" rowHeaderCaption="DES. PRES">
  <location ref="B15:E21" firstHeaderRow="0" firstDataRow="1" firstDataCol="1"/>
  <pivotFields count="23">
    <pivotField axis="axisRow" showAll="0">
      <items count="95">
        <item x="0"/>
        <item x="1"/>
        <item x="73"/>
        <item x="2"/>
        <item x="3"/>
        <item x="4"/>
        <item x="5"/>
        <item x="6"/>
        <item x="7"/>
        <item x="8"/>
        <item x="74"/>
        <item x="85"/>
        <item x="9"/>
        <item x="75"/>
        <item x="86"/>
        <item x="10"/>
        <item x="76"/>
        <item x="87"/>
        <item x="11"/>
        <item x="77"/>
        <item x="88"/>
        <item x="12"/>
        <item x="78"/>
        <item x="89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90"/>
        <item x="62"/>
        <item x="63"/>
        <item x="91"/>
        <item x="64"/>
        <item x="65"/>
        <item x="66"/>
        <item x="67"/>
        <item x="68"/>
        <item x="69"/>
        <item x="70"/>
        <item x="71"/>
        <item x="72"/>
        <item x="92"/>
        <item x="93"/>
        <item x="79"/>
        <item x="80"/>
        <item x="81"/>
        <item x="82"/>
        <item x="83"/>
        <item x="84"/>
        <item x="16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h="1" x="0"/>
        <item x="1"/>
        <item h="1"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ataField="1"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6">
    <i>
      <x/>
    </i>
    <i r="1">
      <x/>
    </i>
    <i r="1">
      <x v="25"/>
    </i>
    <i r="1">
      <x v="70"/>
    </i>
    <i r="1">
      <x v="87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" fld="5" baseField="0" baseItem="0" numFmtId="4"/>
    <dataField name="EJECUTADO" fld="10" baseField="0" baseItem="0" numFmtId="4"/>
    <dataField name="%" fld="21" baseField="0" baseItem="0" numFmtId="164"/>
  </dataFields>
  <formats count="17">
    <format dxfId="64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63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62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61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60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59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58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57">
      <pivotArea field="1" type="button" dataOnly="0" labelOnly="1" outline="0" axis="axisRow" fieldPosition="0"/>
    </format>
    <format dxfId="5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55">
      <pivotArea grandRow="1" outline="0" collapsedLevelsAreSubtotals="1" fieldPosition="0"/>
    </format>
    <format dxfId="54">
      <pivotArea dataOnly="0" labelOnly="1" grandRow="1" outline="0" fieldPosition="0"/>
    </format>
    <format dxfId="53">
      <pivotArea grandRow="1" outline="0" collapsedLevelsAreSubtotals="1" fieldPosition="0"/>
    </format>
    <format dxfId="52">
      <pivotArea dataOnly="0" labelOnly="1" grandRow="1" outline="0" fieldPosition="0"/>
    </format>
    <format dxfId="51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50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49">
      <pivotArea field="1" type="button" dataOnly="0" labelOnly="1" outline="0" axis="axisRow" fieldPosition="0"/>
    </format>
    <format dxfId="4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47F09F-B4EA-4216-9386-8804D6FCED3F}" name="TablaDinámica7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0" rowHeaderCaption="DES.PRES">
  <location ref="R18:T24" firstHeaderRow="0" firstDataRow="1" firstDataCol="1"/>
  <pivotFields count="23">
    <pivotField axis="axisRow" showAll="0">
      <items count="95">
        <item x="0"/>
        <item x="1"/>
        <item x="73"/>
        <item x="2"/>
        <item x="3"/>
        <item x="4"/>
        <item x="5"/>
        <item x="6"/>
        <item x="7"/>
        <item x="8"/>
        <item x="74"/>
        <item x="85"/>
        <item x="9"/>
        <item x="75"/>
        <item x="86"/>
        <item x="10"/>
        <item x="76"/>
        <item x="87"/>
        <item x="11"/>
        <item x="77"/>
        <item x="88"/>
        <item x="12"/>
        <item x="78"/>
        <item x="89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90"/>
        <item x="62"/>
        <item x="63"/>
        <item x="91"/>
        <item x="64"/>
        <item x="65"/>
        <item x="66"/>
        <item x="67"/>
        <item x="68"/>
        <item x="69"/>
        <item x="70"/>
        <item x="71"/>
        <item x="72"/>
        <item x="92"/>
        <item x="93"/>
        <item x="79"/>
        <item x="80"/>
        <item x="81"/>
        <item x="82"/>
        <item x="83"/>
        <item x="84"/>
        <item x="16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h="1" x="0"/>
        <item x="1"/>
        <item h="1"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6">
    <i>
      <x/>
    </i>
    <i r="1">
      <x/>
    </i>
    <i r="1">
      <x v="25"/>
    </i>
    <i r="1">
      <x v="70"/>
    </i>
    <i r="1">
      <x v="87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." fld="5" baseField="0" baseItem="0" numFmtId="4"/>
    <dataField name="DEVENGADO +COMPROMETIDO." fld="11" baseField="0" baseItem="0" numFmtId="4"/>
  </dataField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>
      <pivotArea type="data" outline="0" fieldPosition="0">
        <references count="3">
          <reference field="4294967294" count="1" selected="0">
            <x v="1"/>
          </reference>
          <reference field="0" count="1" selected="0">
            <x v="25"/>
          </reference>
          <reference field="1" count="1" selected="0">
            <x v="0"/>
          </reference>
        </references>
      </pivotArea>
    </chartFormat>
    <chartFormat chart="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B4FC37-A7FE-4E50-94AD-76DAD1A00D45}" name="TablaDiná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8" rowHeaderCaption="DES. PRES">
  <location ref="E7:H14" firstHeaderRow="0" firstDataRow="1" firstDataCol="1"/>
  <pivotFields count="23">
    <pivotField axis="axisRow" showAll="0">
      <items count="95">
        <item x="0"/>
        <item x="1"/>
        <item x="73"/>
        <item x="2"/>
        <item x="3"/>
        <item x="4"/>
        <item x="5"/>
        <item x="6"/>
        <item x="7"/>
        <item x="8"/>
        <item x="74"/>
        <item x="85"/>
        <item x="9"/>
        <item x="75"/>
        <item x="86"/>
        <item x="10"/>
        <item x="76"/>
        <item x="87"/>
        <item x="11"/>
        <item x="77"/>
        <item x="88"/>
        <item x="12"/>
        <item x="78"/>
        <item x="89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90"/>
        <item x="62"/>
        <item x="63"/>
        <item x="91"/>
        <item x="64"/>
        <item x="65"/>
        <item x="66"/>
        <item x="67"/>
        <item x="68"/>
        <item x="69"/>
        <item x="70"/>
        <item x="71"/>
        <item x="72"/>
        <item x="92"/>
        <item x="93"/>
        <item x="79"/>
        <item x="80"/>
        <item x="81"/>
        <item x="82"/>
        <item x="83"/>
        <item x="84"/>
        <item x="16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x="0"/>
        <item h="1" x="1"/>
        <item h="1" x="2"/>
        <item t="default"/>
      </items>
    </pivotField>
    <pivotField numFmtId="4" showAll="0"/>
    <pivotField dataField="1" numFmtId="4" showAll="0"/>
    <pivotField numFmtId="4" showAll="0"/>
    <pivotField numFmtId="4" showAll="0"/>
    <pivotField dataField="1"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7">
    <i>
      <x/>
    </i>
    <i r="1">
      <x/>
    </i>
    <i r="1">
      <x v="25"/>
    </i>
    <i r="1">
      <x v="52"/>
    </i>
    <i r="1">
      <x v="63"/>
    </i>
    <i r="1">
      <x v="7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" fld="5" baseField="0" baseItem="0" numFmtId="4"/>
    <dataField name="COMPROMISO." fld="8" baseField="0" baseItem="0" numFmtId="4"/>
    <dataField name="DISPONIBLE PRESUPUESTARIO" fld="14" baseField="0" baseItem="0" numFmtId="4"/>
  </dataFields>
  <formats count="17">
    <format dxfId="27">
      <pivotArea field="1" type="button" dataOnly="0" labelOnly="1" outline="0" axis="axisRow" fieldPosition="0"/>
    </format>
    <format dxfId="26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grandRow="1" outline="0" collapsedLevelsAreSubtotals="1" fieldPosition="0"/>
    </format>
    <format dxfId="22">
      <pivotArea dataOnly="0" labelOnly="1" grandRow="1" outline="0" fieldPosition="0"/>
    </format>
    <format dxfId="21">
      <pivotArea field="1" type="button" dataOnly="0" labelOnly="1" outline="0" axis="axisRow" fieldPosition="0"/>
    </format>
    <format dxfId="20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19">
      <pivotArea field="1" type="button" dataOnly="0" labelOnly="1" outline="0" axis="axisRow" fieldPosition="0"/>
    </format>
    <format dxfId="18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1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6">
      <pivotArea field="1" type="button" dataOnly="0" labelOnly="1" outline="0" axis="axisRow" fieldPosition="0"/>
    </format>
    <format dxfId="15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14">
      <pivotArea field="1" type="button" dataOnly="0" labelOnly="1" outline="0" axis="axisRow" fieldPosition="0"/>
    </format>
    <format dxfId="13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12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11">
      <pivotArea dataOnly="0" labelOnly="1" outline="0" fieldPosition="0">
        <references count="1">
          <reference field="4294967294" count="1">
            <x v="1"/>
          </reference>
        </references>
      </pivotArea>
    </format>
  </formats>
  <chartFormats count="3">
    <chartFormat chart="4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9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OS_PRESUPUESTO1" xr10:uid="{C1210715-F98A-43D2-97C9-17CB0D167DB0}" sourceName="POS PRESUPUESTO">
  <pivotTables>
    <pivotTable tabId="10" name="TablaDinámica1"/>
  </pivotTables>
  <data>
    <tabular pivotCacheId="159074748">
      <items count="94">
        <i x="0" s="1"/>
        <i x="14" s="1"/>
        <i x="42" s="1"/>
        <i x="53" s="1"/>
        <i x="60" s="1"/>
        <i x="1" s="1" nd="1"/>
        <i x="73" s="1" nd="1"/>
        <i x="2" s="1" nd="1"/>
        <i x="3" s="1" nd="1"/>
        <i x="4" s="1" nd="1"/>
        <i x="5" s="1" nd="1"/>
        <i x="6" s="1" nd="1"/>
        <i x="7" s="1" nd="1"/>
        <i x="8" s="1" nd="1"/>
        <i x="74" s="1" nd="1"/>
        <i x="85" s="1" nd="1"/>
        <i x="9" s="1" nd="1"/>
        <i x="75" s="1" nd="1"/>
        <i x="86" s="1" nd="1"/>
        <i x="10" s="1" nd="1"/>
        <i x="76" s="1" nd="1"/>
        <i x="87" s="1" nd="1"/>
        <i x="11" s="1" nd="1"/>
        <i x="77" s="1" nd="1"/>
        <i x="88" s="1" nd="1"/>
        <i x="12" s="1" nd="1"/>
        <i x="78" s="1" nd="1"/>
        <i x="89" s="1" nd="1"/>
        <i x="13" s="1" nd="1"/>
        <i x="15" s="1" nd="1"/>
        <i x="16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26" s="1" nd="1"/>
        <i x="27" s="1" nd="1"/>
        <i x="28" s="1" nd="1"/>
        <i x="29" s="1" nd="1"/>
        <i x="30" s="1" nd="1"/>
        <i x="31" s="1" nd="1"/>
        <i x="32" s="1" nd="1"/>
        <i x="33" s="1" nd="1"/>
        <i x="34" s="1" nd="1"/>
        <i x="35" s="1" nd="1"/>
        <i x="36" s="1" nd="1"/>
        <i x="37" s="1" nd="1"/>
        <i x="38" s="1" nd="1"/>
        <i x="39" s="1" nd="1"/>
        <i x="40" s="1" nd="1"/>
        <i x="41" s="1" nd="1"/>
        <i x="43" s="1" nd="1"/>
        <i x="44" s="1" nd="1"/>
        <i x="45" s="1" nd="1"/>
        <i x="46" s="1" nd="1"/>
        <i x="47" s="1" nd="1"/>
        <i x="48" s="1" nd="1"/>
        <i x="49" s="1" nd="1"/>
        <i x="50" s="1" nd="1"/>
        <i x="51" s="1" nd="1"/>
        <i x="52" s="1" nd="1"/>
        <i x="54" s="1" nd="1"/>
        <i x="55" s="1" nd="1"/>
        <i x="56" s="1" nd="1"/>
        <i x="57" s="1" nd="1"/>
        <i x="58" s="1" nd="1"/>
        <i x="59" s="1" nd="1"/>
        <i x="61" s="1" nd="1"/>
        <i x="90" s="1" nd="1"/>
        <i x="62" s="1" nd="1"/>
        <i x="63" s="1" nd="1"/>
        <i x="91" s="1" nd="1"/>
        <i x="64" s="1" nd="1"/>
        <i x="65" s="1" nd="1"/>
        <i x="66" s="1" nd="1"/>
        <i x="67" s="1" nd="1"/>
        <i x="68" s="1" nd="1"/>
        <i x="69" s="1" nd="1"/>
        <i x="70" s="1" nd="1"/>
        <i x="71" s="1" nd="1"/>
        <i x="72" s="1" nd="1"/>
        <i x="92" s="1" nd="1"/>
        <i x="93" s="1" nd="1"/>
        <i x="79" s="1" nd="1"/>
        <i x="80" s="1" nd="1"/>
        <i x="81" s="1" nd="1"/>
        <i x="82" s="1" nd="1"/>
        <i x="83" s="1" nd="1"/>
        <i x="84" s="1" nd="1"/>
      </items>
    </tabular>
  </data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CRIPCIÓN__PRESUPUESTARIA21" xr10:uid="{467FB502-17C1-473C-BDAF-5D70BBE781F2}" sourceName="DESCRIPCIÓN  PRESUPUESTARIA">
  <pivotTables>
    <pivotTable tabId="14" name="TablaDinámica1"/>
    <pivotTable tabId="14" name="TablaDinámica5"/>
    <pivotTable tabId="14" name="TablaDinámica7"/>
    <pivotTable tabId="14" name="TablaDinámica6"/>
  </pivotTables>
  <data>
    <tabular pivotCacheId="159074748">
      <items count="2">
        <i x="0" s="1"/>
        <i x="1"/>
      </items>
    </tabular>
  </data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ENTRO_GESTOR21" xr10:uid="{EA42AEE1-234D-4F99-BD7F-2504A9905A00}" sourceName="CENTRO GESTOR">
  <pivotTables>
    <pivotTable tabId="14" name="TablaDinámica1"/>
    <pivotTable tabId="14" name="TablaDinámica5"/>
    <pivotTable tabId="14" name="TablaDinámica7"/>
    <pivotTable tabId="14" name="TablaDinámica6"/>
  </pivotTables>
  <data>
    <tabular pivotCacheId="159074748">
      <items count="3">
        <i x="0"/>
        <i x="1" s="1"/>
        <i x="2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CRIPCIÓN__PRESUPUESTARIA1" xr10:uid="{E5FF6883-5D94-4188-A59F-E161DD19F192}" sourceName="DESCRIPCIÓN  PRESUPUESTARIA">
  <pivotTables>
    <pivotTable tabId="10" name="TablaDinámica1"/>
  </pivotTables>
  <data>
    <tabular pivotCacheId="159074748">
      <items count="2">
        <i x="0" s="1"/>
        <i x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ENTRO_GESTOR1" xr10:uid="{FB414E69-FC1C-45AB-9D5A-2D14E21FE0A8}" sourceName="CENTRO GESTOR">
  <pivotTables>
    <pivotTable tabId="10" name="TablaDinámica1"/>
  </pivotTables>
  <data>
    <tabular pivotCacheId="159074748">
      <items count="3">
        <i x="0" s="1"/>
        <i x="1"/>
        <i x="2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OS_PRESUPUESTO2" xr10:uid="{E72ED214-49ED-49F0-B7C0-5D2DEC500BFA}" sourceName="POS PRESUPUESTO">
  <pivotTables>
    <pivotTable tabId="11" name="TablaDinámica1"/>
    <pivotTable tabId="11" name="TablaDinámica6"/>
    <pivotTable tabId="11" name="TablaDinámica5"/>
    <pivotTable tabId="11" name="TablaDinámica7"/>
  </pivotTables>
  <data>
    <tabular pivotCacheId="683579053">
      <items count="94">
        <i x="1"/>
        <i x="5"/>
        <i x="6"/>
        <i x="85"/>
        <i x="86"/>
        <i x="87"/>
        <i x="88"/>
        <i x="89"/>
        <i x="21"/>
        <i x="22"/>
        <i x="24"/>
        <i x="25"/>
        <i x="26"/>
        <i x="28"/>
        <i x="29"/>
        <i x="30" s="1"/>
        <i x="31"/>
        <i x="32"/>
        <i x="33"/>
        <i x="34"/>
        <i x="35"/>
        <i x="36"/>
        <i x="43"/>
        <i x="48"/>
        <i x="50"/>
        <i x="52"/>
        <i x="90"/>
        <i x="91"/>
        <i x="0" nd="1"/>
        <i x="73" nd="1"/>
        <i x="2" nd="1"/>
        <i x="3" nd="1"/>
        <i x="4" nd="1"/>
        <i x="7" nd="1"/>
        <i x="8" nd="1"/>
        <i x="74" nd="1"/>
        <i x="9" nd="1"/>
        <i x="75" nd="1"/>
        <i x="10" nd="1"/>
        <i x="76" nd="1"/>
        <i x="11" nd="1"/>
        <i x="77" nd="1"/>
        <i x="12" nd="1"/>
        <i x="78" nd="1"/>
        <i x="13" nd="1"/>
        <i x="14" nd="1"/>
        <i x="15" nd="1"/>
        <i x="16" nd="1"/>
        <i x="17" nd="1"/>
        <i x="18" nd="1"/>
        <i x="19" nd="1"/>
        <i x="20" nd="1"/>
        <i x="23" nd="1"/>
        <i x="27" nd="1"/>
        <i x="37" nd="1"/>
        <i x="38" nd="1"/>
        <i x="39" nd="1"/>
        <i x="40" nd="1"/>
        <i x="41" nd="1"/>
        <i x="42" nd="1"/>
        <i x="44" nd="1"/>
        <i x="45" nd="1"/>
        <i x="46" nd="1"/>
        <i x="47" nd="1"/>
        <i x="49" nd="1"/>
        <i x="51" nd="1"/>
        <i x="53" nd="1"/>
        <i x="54" nd="1"/>
        <i x="55" nd="1"/>
        <i x="56" nd="1"/>
        <i x="57" nd="1"/>
        <i x="58" nd="1"/>
        <i x="59" nd="1"/>
        <i x="60" nd="1"/>
        <i x="61" nd="1"/>
        <i x="62" nd="1"/>
        <i x="63" nd="1"/>
        <i x="64" nd="1"/>
        <i x="65" nd="1"/>
        <i x="66" nd="1"/>
        <i x="67" nd="1"/>
        <i x="68" nd="1"/>
        <i x="69" nd="1"/>
        <i x="70" nd="1"/>
        <i x="71" nd="1"/>
        <i x="72" nd="1"/>
        <i x="92" nd="1"/>
        <i x="93" nd="1"/>
        <i x="79" nd="1"/>
        <i x="80" nd="1"/>
        <i x="81" nd="1"/>
        <i x="82" nd="1"/>
        <i x="83" nd="1"/>
        <i x="84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CRIPCIÓN__PRESUPUESTARIA2" xr10:uid="{86383D3D-72FB-4031-8B81-99ACFE747E57}" sourceName="DESCRIPCIÓN  PRESUPUESTARIA">
  <pivotTables>
    <pivotTable tabId="11" name="TablaDinámica1"/>
    <pivotTable tabId="11" name="TablaDinámica6"/>
    <pivotTable tabId="11" name="TablaDinámica5"/>
    <pivotTable tabId="11" name="TablaDinámica7"/>
  </pivotTables>
  <data>
    <tabular pivotCacheId="683579053">
      <items count="2">
        <i x="1" s="1"/>
        <i x="0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ENTRO_GESTOR2" xr10:uid="{0212EF20-9880-4D60-ACCD-5CC7230D2A9B}" sourceName="CENTRO GESTOR">
  <pivotTables>
    <pivotTable tabId="11" name="TablaDinámica1"/>
    <pivotTable tabId="11" name="TablaDinámica6"/>
    <pivotTable tabId="11" name="TablaDinámica5"/>
    <pivotTable tabId="11" name="TablaDinámica7"/>
  </pivotTables>
  <data>
    <tabular pivotCacheId="683579053">
      <items count="3">
        <i x="0"/>
        <i x="2" s="1"/>
        <i x="1" nd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entro_de_Costo" xr10:uid="{A68B6678-0531-4CE3-BA8E-F1E772195382}" sourceName="Centro de Costo">
  <pivotTables>
    <pivotTable tabId="12" name="TablaDinámica9"/>
  </pivotTables>
  <data>
    <tabular pivotCacheId="386169086">
      <items count="17">
        <i x="2" s="1"/>
        <i x="1" s="1"/>
        <i x="12" s="1"/>
        <i x="14" s="1"/>
        <i x="10" s="1"/>
        <i x="9" s="1"/>
        <i x="11" s="1"/>
        <i x="4" s="1"/>
        <i x="6" s="1"/>
        <i x="5" s="1"/>
        <i x="3" s="1"/>
        <i x="13" s="1"/>
        <i x="8" s="1"/>
        <i x="16" s="1"/>
        <i x="0" s="1"/>
        <i x="15" s="1"/>
        <i x="7" s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ubpartida" xr10:uid="{4FAA000F-5ED7-415A-B097-2CE482565665}" sourceName="Subpartida">
  <pivotTables>
    <pivotTable tabId="12" name="TablaDinámica9"/>
  </pivotTables>
  <data>
    <tabular pivotCacheId="386169086">
      <items count="77">
        <i x="8" s="1"/>
        <i x="9" s="1"/>
        <i x="10" s="1"/>
        <i x="11" s="1"/>
        <i x="12" s="1"/>
        <i x="13" s="1"/>
        <i x="14" s="1"/>
        <i x="15" s="1"/>
        <i x="68" s="1"/>
        <i x="16" s="1"/>
        <i x="69" s="1"/>
        <i x="17" s="1"/>
        <i x="70" s="1"/>
        <i x="18" s="1"/>
        <i x="71" s="1"/>
        <i x="19" s="1"/>
        <i x="72" s="1"/>
        <i x="20" s="1"/>
        <i x="40" s="1"/>
        <i x="66" s="1"/>
        <i x="41" s="1"/>
        <i x="42" s="1"/>
        <i x="43" s="1"/>
        <i x="44" s="1"/>
        <i x="21" s="1"/>
        <i x="2" s="1"/>
        <i x="37" s="1"/>
        <i x="3" s="1"/>
        <i x="0" s="1"/>
        <i x="59" s="1"/>
        <i x="45" s="1"/>
        <i x="1" s="1"/>
        <i x="46" s="1"/>
        <i x="47" s="1"/>
        <i x="48" s="1"/>
        <i x="49" s="1"/>
        <i x="35" s="1"/>
        <i x="58" s="1"/>
        <i x="50" s="1"/>
        <i x="67" s="1"/>
        <i x="56" s="1"/>
        <i x="51" s="1"/>
        <i x="22" s="1"/>
        <i x="52" s="1"/>
        <i x="53" s="1"/>
        <i x="60" s="1"/>
        <i x="61" s="1"/>
        <i x="62" s="1"/>
        <i x="4" s="1"/>
        <i x="38" s="1"/>
        <i x="39" s="1"/>
        <i x="54" s="1"/>
        <i x="55" s="1"/>
        <i x="63" s="1"/>
        <i x="64" s="1"/>
        <i x="5" s="1"/>
        <i x="57" s="1"/>
        <i x="6" s="1"/>
        <i x="7" s="1"/>
        <i x="36" s="1"/>
        <i x="65" s="1"/>
        <i x="23" s="1"/>
        <i x="24" s="1"/>
        <i x="25" s="1"/>
        <i x="26" s="1"/>
        <i x="27" s="1"/>
        <i x="28" s="1"/>
        <i x="29" s="1"/>
        <i x="30" s="1"/>
        <i x="73" s="1"/>
        <i x="74" s="1"/>
        <i x="31" s="1"/>
        <i x="32" s="1"/>
        <i x="33" s="1"/>
        <i x="34" s="1"/>
        <i x="75" s="1"/>
        <i x="76" s="1"/>
      </items>
    </tabular>
  </data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OS_PRESUPUESTO21" xr10:uid="{03EEF003-EB7B-404E-A439-A4C89E916A8E}" sourceName="POS PRESUPUESTO">
  <pivotTables>
    <pivotTable tabId="14" name="TablaDinámica1"/>
    <pivotTable tabId="14" name="TablaDinámica5"/>
    <pivotTable tabId="14" name="TablaDinámica7"/>
    <pivotTable tabId="14" name="TablaDinámica6"/>
  </pivotTables>
  <data>
    <tabular pivotCacheId="159074748">
      <items count="94">
        <i x="0" s="1"/>
        <i x="14" s="1"/>
        <i x="60" s="1"/>
        <i x="79" s="1"/>
        <i x="1" s="1" nd="1"/>
        <i x="73" s="1" nd="1"/>
        <i x="2" s="1" nd="1"/>
        <i x="3" s="1" nd="1"/>
        <i x="4" s="1" nd="1"/>
        <i x="5" s="1" nd="1"/>
        <i x="6" s="1" nd="1"/>
        <i x="7" s="1" nd="1"/>
        <i x="8" s="1" nd="1"/>
        <i x="74" s="1" nd="1"/>
        <i x="85" s="1" nd="1"/>
        <i x="9" s="1" nd="1"/>
        <i x="75" s="1" nd="1"/>
        <i x="86" s="1" nd="1"/>
        <i x="10" s="1" nd="1"/>
        <i x="76" s="1" nd="1"/>
        <i x="87" s="1" nd="1"/>
        <i x="11" s="1" nd="1"/>
        <i x="77" s="1" nd="1"/>
        <i x="88" s="1" nd="1"/>
        <i x="12" s="1" nd="1"/>
        <i x="78" s="1" nd="1"/>
        <i x="89" s="1" nd="1"/>
        <i x="13" s="1" nd="1"/>
        <i x="15" s="1" nd="1"/>
        <i x="16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26" s="1" nd="1"/>
        <i x="27" s="1" nd="1"/>
        <i x="28" s="1" nd="1"/>
        <i x="29" s="1" nd="1"/>
        <i x="30" s="1" nd="1"/>
        <i x="31" s="1" nd="1"/>
        <i x="32" s="1" nd="1"/>
        <i x="33" s="1" nd="1"/>
        <i x="34" s="1" nd="1"/>
        <i x="35" s="1" nd="1"/>
        <i x="36" s="1" nd="1"/>
        <i x="37" s="1" nd="1"/>
        <i x="38" s="1" nd="1"/>
        <i x="39" s="1" nd="1"/>
        <i x="40" s="1" nd="1"/>
        <i x="41" s="1" nd="1"/>
        <i x="42" s="1" nd="1"/>
        <i x="43" s="1" nd="1"/>
        <i x="44" s="1" nd="1"/>
        <i x="45" s="1" nd="1"/>
        <i x="46" s="1" nd="1"/>
        <i x="47" s="1" nd="1"/>
        <i x="48" s="1" nd="1"/>
        <i x="49" s="1" nd="1"/>
        <i x="50" s="1" nd="1"/>
        <i x="51" s="1" nd="1"/>
        <i x="52" s="1" nd="1"/>
        <i x="53" s="1" nd="1"/>
        <i x="54" s="1" nd="1"/>
        <i x="55" s="1" nd="1"/>
        <i x="56" s="1" nd="1"/>
        <i x="57" s="1" nd="1"/>
        <i x="58" s="1" nd="1"/>
        <i x="59" s="1" nd="1"/>
        <i x="61" s="1" nd="1"/>
        <i x="90" s="1" nd="1"/>
        <i x="62" s="1" nd="1"/>
        <i x="63" s="1" nd="1"/>
        <i x="91" s="1" nd="1"/>
        <i x="64" s="1" nd="1"/>
        <i x="65" s="1" nd="1"/>
        <i x="66" s="1" nd="1"/>
        <i x="67" s="1" nd="1"/>
        <i x="68" s="1" nd="1"/>
        <i x="69" s="1" nd="1"/>
        <i x="70" s="1" nd="1"/>
        <i x="71" s="1" nd="1"/>
        <i x="72" s="1" nd="1"/>
        <i x="92" s="1" nd="1"/>
        <i x="93" s="1" nd="1"/>
        <i x="80" s="1" nd="1"/>
        <i x="81" s="1" nd="1"/>
        <i x="82" s="1" nd="1"/>
        <i x="83" s="1" nd="1"/>
        <i x="84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OS PRESUPUESTO 2" xr10:uid="{03513EAC-464E-48E7-BF51-588FAD19318B}" cache="SegmentaciónDeDatos_POS_PRESUPUESTO2" caption="POS PRESUPUESTO" startItem="14" style="SlicerStyleLight3" rowHeight="209550"/>
  <slicer name="DESCRIPCIÓN  PRESUPUESTARIA 2" xr10:uid="{6768376F-C925-4A72-91B0-8C19758FACD2}" cache="SegmentaciónDeDatos_DESCRIPCIÓN__PRESUPUESTARIA2" caption="DESCRIPCIÓN  PRESUPUESTARIA" style="SlicerStyleLight6" rowHeight="209550"/>
  <slicer name="CENTRO GESTOR 2" xr10:uid="{AD992902-A329-4EC6-91A4-A819C13A5398}" cache="SegmentaciónDeDatos_CENTRO_GESTOR2" caption="CENTRO GESTOR" style="SlicerStyleLight6" rowHeight="216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OS PRESUPUESTO 3" xr10:uid="{3F506C40-3429-4E07-BBD1-0F53BC92C9D3}" cache="SegmentaciónDeDatos_POS_PRESUPUESTO21" caption="POS PRESUPUESTO" startItem="12" columnCount="3" style="SlicerStyleDark1" rowHeight="209550"/>
  <slicer name="DESCRIPCIÓN  PRESUPUESTARIA 3" xr10:uid="{DF8632D5-8102-40BF-9744-D81954472542}" cache="SegmentaciónDeDatos_DESCRIPCIÓN__PRESUPUESTARIA21" caption="DESCRIPCIÓN  PRESUPUESTARIA" style="SlicerStyleDark1" rowHeight="209550"/>
  <slicer name="CENTRO GESTOR 3" xr10:uid="{8001306F-A9D4-4F94-AA2F-CA9A8909AEF7}" cache="SegmentaciónDeDatos_CENTRO_GESTOR21" caption="CENTRO GESTOR" style="SlicerStyleDark1" rowHeight="2160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OS PRESUPUESTO 1" xr10:uid="{50134A02-950C-437B-BAA0-92B759323537}" cache="SegmentaciónDeDatos_POS_PRESUPUESTO1" caption="POS PRESUPUESTO" startItem="24" style="SlicerStyleLight3" rowHeight="209550"/>
  <slicer name="DESCRIPCIÓN  PRESUPUESTARIA 1" xr10:uid="{53F53F60-77FE-44E8-BF32-66E324A0A8F5}" cache="SegmentaciónDeDatos_DESCRIPCIÓN__PRESUPUESTARIA1" caption="DESCRIPCIÓN  PRESUPUESTARIA" style="SlicerStyleLight6" rowHeight="209550"/>
  <slicer name="CENTRO GESTOR 1" xr10:uid="{81EADAAF-F1BD-4515-BEF4-16656D4B9AEF}" cache="SegmentaciónDeDatos_CENTRO_GESTOR1" caption="CENTRO GESTOR" style="SlicerStyleLight6" rowHeight="2160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entro de Costo" xr10:uid="{C357B663-E49A-4D0E-BD41-D766C6174C2C}" cache="SegmentaciónDeDatos_Centro_de_Costo" caption="Centro de Costo" style="SlicerStyleLight3" rowHeight="209550"/>
  <slicer name="Subpartida" xr10:uid="{CB5B2516-C5AA-4DFF-A88B-2E059A47A751}" cache="SegmentaciónDeDatos_Subpartida" caption="Subpartida" startItem="16" columnCount="2" style="SlicerStyleLight6" rowHeight="20955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microsoft.com/office/2007/relationships/slicer" Target="../slicers/slicer1.xml"/><Relationship Id="rId5" Type="http://schemas.openxmlformats.org/officeDocument/2006/relationships/drawing" Target="../drawings/drawing1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7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6" Type="http://schemas.microsoft.com/office/2007/relationships/slicer" Target="../slicers/slicer2.xml"/><Relationship Id="rId5" Type="http://schemas.openxmlformats.org/officeDocument/2006/relationships/drawing" Target="../drawings/drawing2.xml"/><Relationship Id="rId4" Type="http://schemas.openxmlformats.org/officeDocument/2006/relationships/pivotTable" Target="../pivotTables/pivotTable8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9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643C-B77B-4890-868A-F45ED11E80C4}">
  <sheetPr>
    <tabColor theme="4"/>
  </sheetPr>
  <dimension ref="B1:W10"/>
  <sheetViews>
    <sheetView showGridLines="0" topLeftCell="B3" workbookViewId="0">
      <selection activeCell="R1" sqref="R1:W1048576"/>
    </sheetView>
  </sheetViews>
  <sheetFormatPr baseColWidth="10" defaultRowHeight="13.2" x14ac:dyDescent="0.25"/>
  <cols>
    <col min="1" max="1" width="5.21875" customWidth="1"/>
    <col min="2" max="2" width="5" customWidth="1"/>
    <col min="3" max="3" width="15.33203125" bestFit="1" customWidth="1"/>
    <col min="4" max="4" width="15.21875" bestFit="1" customWidth="1"/>
    <col min="5" max="5" width="7.77734375" customWidth="1"/>
    <col min="6" max="6" width="8.88671875" bestFit="1" customWidth="1"/>
    <col min="7" max="7" width="15.33203125" bestFit="1" customWidth="1"/>
    <col min="8" max="8" width="14.88671875" bestFit="1" customWidth="1"/>
    <col min="9" max="9" width="12.21875" bestFit="1" customWidth="1"/>
    <col min="10" max="10" width="8.21875" bestFit="1" customWidth="1"/>
    <col min="11" max="11" width="30.5546875" bestFit="1" customWidth="1"/>
    <col min="12" max="12" width="14.77734375" bestFit="1" customWidth="1"/>
    <col min="13" max="13" width="15.44140625" bestFit="1" customWidth="1"/>
    <col min="14" max="14" width="30.5546875" bestFit="1" customWidth="1"/>
    <col min="15" max="15" width="8.21875" bestFit="1" customWidth="1"/>
    <col min="16" max="16" width="16.33203125" customWidth="1"/>
    <col min="18" max="18" width="12.5546875" hidden="1" customWidth="1"/>
    <col min="19" max="19" width="16.33203125" hidden="1" customWidth="1"/>
    <col min="20" max="20" width="30.5546875" hidden="1" customWidth="1"/>
    <col min="21" max="21" width="15.33203125" hidden="1" customWidth="1"/>
    <col min="22" max="22" width="16.33203125" hidden="1" customWidth="1"/>
    <col min="23" max="23" width="15.21875" hidden="1" customWidth="1"/>
  </cols>
  <sheetData>
    <row r="1" spans="2:23" ht="16.8" x14ac:dyDescent="0.3">
      <c r="B1" s="41" t="s">
        <v>215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2:23" ht="16.8" x14ac:dyDescent="0.3">
      <c r="B2" s="41" t="s">
        <v>217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R2" s="5" t="s">
        <v>212</v>
      </c>
      <c r="S2" t="s">
        <v>213</v>
      </c>
      <c r="T2" t="s">
        <v>214</v>
      </c>
      <c r="U2" s="15" t="s">
        <v>210</v>
      </c>
      <c r="V2" s="12" t="s">
        <v>207</v>
      </c>
      <c r="W2" s="12" t="s">
        <v>208</v>
      </c>
    </row>
    <row r="3" spans="2:23" ht="16.8" x14ac:dyDescent="0.3">
      <c r="B3" s="41" t="s">
        <v>216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R3" s="6" t="s">
        <v>324</v>
      </c>
      <c r="S3" s="7">
        <v>100000</v>
      </c>
      <c r="T3" s="7">
        <v>24625</v>
      </c>
      <c r="U3" s="6" t="s">
        <v>324</v>
      </c>
      <c r="V3" s="7">
        <v>100000</v>
      </c>
      <c r="W3" s="7">
        <v>11150</v>
      </c>
    </row>
    <row r="4" spans="2:23" x14ac:dyDescent="0.25">
      <c r="R4" s="9" t="s">
        <v>72</v>
      </c>
      <c r="S4" s="7">
        <v>100000</v>
      </c>
      <c r="T4" s="7">
        <v>24625</v>
      </c>
      <c r="U4" s="9" t="s">
        <v>72</v>
      </c>
      <c r="V4" s="7">
        <v>100000</v>
      </c>
      <c r="W4" s="7">
        <v>11150</v>
      </c>
    </row>
    <row r="5" spans="2:23" ht="13.2" customHeight="1" x14ac:dyDescent="0.25">
      <c r="D5" s="21"/>
      <c r="E5" s="21"/>
      <c r="F5" s="21"/>
      <c r="G5" s="42" t="s">
        <v>218</v>
      </c>
      <c r="H5" s="42"/>
      <c r="I5" s="42"/>
      <c r="J5" s="42"/>
      <c r="K5" s="21"/>
      <c r="L5" s="42" t="s">
        <v>219</v>
      </c>
      <c r="M5" s="42"/>
      <c r="N5" s="42"/>
      <c r="O5" s="42"/>
      <c r="R5" s="6" t="s">
        <v>206</v>
      </c>
      <c r="S5" s="7">
        <v>100000</v>
      </c>
      <c r="T5" s="7">
        <v>24625</v>
      </c>
      <c r="U5" s="6" t="s">
        <v>206</v>
      </c>
      <c r="V5" s="7">
        <v>100000</v>
      </c>
      <c r="W5" s="7">
        <v>11150</v>
      </c>
    </row>
    <row r="6" spans="2:23" ht="13.2" customHeight="1" x14ac:dyDescent="0.25">
      <c r="B6" s="18"/>
      <c r="C6" s="21"/>
      <c r="D6" s="21"/>
      <c r="E6" s="21"/>
      <c r="F6" s="21"/>
      <c r="G6" s="42"/>
      <c r="H6" s="42"/>
      <c r="I6" s="42"/>
      <c r="J6" s="42"/>
      <c r="K6" s="21"/>
      <c r="L6" s="42"/>
      <c r="M6" s="42"/>
      <c r="N6" s="42"/>
      <c r="O6" s="42"/>
    </row>
    <row r="7" spans="2:23" x14ac:dyDescent="0.25">
      <c r="G7" s="15" t="s">
        <v>210</v>
      </c>
      <c r="H7" s="12" t="s">
        <v>207</v>
      </c>
      <c r="I7" s="12" t="s">
        <v>208</v>
      </c>
      <c r="J7" s="13" t="s">
        <v>211</v>
      </c>
      <c r="L7" s="15" t="s">
        <v>212</v>
      </c>
      <c r="M7" s="12" t="s">
        <v>213</v>
      </c>
      <c r="N7" s="12" t="s">
        <v>214</v>
      </c>
      <c r="O7" s="14" t="s">
        <v>211</v>
      </c>
    </row>
    <row r="8" spans="2:23" x14ac:dyDescent="0.25">
      <c r="G8" s="6" t="s">
        <v>324</v>
      </c>
      <c r="H8" s="7">
        <v>100000</v>
      </c>
      <c r="I8" s="7">
        <v>11150</v>
      </c>
      <c r="J8" s="10">
        <v>0.1115</v>
      </c>
      <c r="L8" s="6" t="s">
        <v>324</v>
      </c>
      <c r="M8" s="7">
        <v>100000</v>
      </c>
      <c r="N8" s="7">
        <v>24625</v>
      </c>
      <c r="O8" s="10">
        <v>0.24625</v>
      </c>
    </row>
    <row r="9" spans="2:23" x14ac:dyDescent="0.25">
      <c r="G9" s="9" t="s">
        <v>72</v>
      </c>
      <c r="H9" s="7">
        <v>100000</v>
      </c>
      <c r="I9" s="7">
        <v>11150</v>
      </c>
      <c r="J9" s="10">
        <v>0.1115</v>
      </c>
      <c r="L9" s="9" t="s">
        <v>72</v>
      </c>
      <c r="M9" s="7">
        <v>100000</v>
      </c>
      <c r="N9" s="7">
        <v>24625</v>
      </c>
      <c r="O9" s="10">
        <v>0.24625</v>
      </c>
    </row>
    <row r="10" spans="2:23" ht="17.399999999999999" x14ac:dyDescent="0.25">
      <c r="G10" s="16" t="s">
        <v>206</v>
      </c>
      <c r="H10" s="17">
        <v>100000</v>
      </c>
      <c r="I10" s="17">
        <v>11150</v>
      </c>
      <c r="J10" s="19">
        <v>0.1115</v>
      </c>
      <c r="L10" s="16" t="s">
        <v>206</v>
      </c>
      <c r="M10" s="17">
        <v>100000</v>
      </c>
      <c r="N10" s="17">
        <v>24625</v>
      </c>
      <c r="O10" s="19">
        <v>0.24625</v>
      </c>
    </row>
  </sheetData>
  <mergeCells count="5">
    <mergeCell ref="B1:P1"/>
    <mergeCell ref="B2:P2"/>
    <mergeCell ref="B3:P3"/>
    <mergeCell ref="L5:O6"/>
    <mergeCell ref="G5:J6"/>
  </mergeCells>
  <pageMargins left="0.7" right="0.7" top="0.75" bottom="0.75" header="0.3" footer="0.3"/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579F-A069-40B4-8ABC-D8BDAF1A563B}">
  <sheetPr>
    <tabColor theme="4"/>
  </sheetPr>
  <dimension ref="B1:W24"/>
  <sheetViews>
    <sheetView showGridLines="0" tabSelected="1" topLeftCell="E1" zoomScale="90" zoomScaleNormal="90" workbookViewId="0">
      <selection activeCell="I37" sqref="I37"/>
    </sheetView>
  </sheetViews>
  <sheetFormatPr baseColWidth="10" defaultRowHeight="13.2" x14ac:dyDescent="0.25"/>
  <cols>
    <col min="1" max="1" width="5.21875" customWidth="1"/>
    <col min="2" max="2" width="15.6640625" bestFit="1" customWidth="1"/>
    <col min="3" max="3" width="15.21875" bestFit="1" customWidth="1"/>
    <col min="4" max="4" width="12.6640625" bestFit="1" customWidth="1"/>
    <col min="5" max="5" width="6.88671875" bestFit="1" customWidth="1"/>
    <col min="6" max="6" width="6" customWidth="1"/>
    <col min="7" max="7" width="15.21875" bestFit="1" customWidth="1"/>
    <col min="8" max="8" width="15.5546875" bestFit="1" customWidth="1"/>
    <col min="9" max="9" width="18.5546875" bestFit="1" customWidth="1"/>
    <col min="10" max="10" width="8.33203125" bestFit="1" customWidth="1"/>
    <col min="11" max="11" width="19.88671875" customWidth="1"/>
    <col min="12" max="12" width="14.77734375" bestFit="1" customWidth="1"/>
    <col min="13" max="13" width="15.44140625" customWidth="1"/>
    <col min="14" max="14" width="22.88671875" customWidth="1"/>
    <col min="15" max="15" width="8.88671875" customWidth="1"/>
    <col min="16" max="16" width="16.33203125" customWidth="1"/>
    <col min="18" max="18" width="12.6640625" hidden="1" customWidth="1"/>
    <col min="19" max="19" width="15.5546875" hidden="1" customWidth="1"/>
    <col min="20" max="20" width="31.109375" hidden="1" customWidth="1"/>
    <col min="21" max="21" width="15.6640625" hidden="1" customWidth="1"/>
    <col min="22" max="22" width="15.21875" hidden="1" customWidth="1"/>
    <col min="23" max="23" width="12.6640625" hidden="1" customWidth="1"/>
  </cols>
  <sheetData>
    <row r="1" spans="2:16" ht="16.8" x14ac:dyDescent="0.3">
      <c r="B1" s="41" t="s">
        <v>215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2:16" ht="16.8" x14ac:dyDescent="0.3">
      <c r="B2" s="41" t="s">
        <v>217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2:16" ht="16.8" x14ac:dyDescent="0.3">
      <c r="B3" s="41" t="s">
        <v>325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2:16" ht="17.399999999999999" thickBot="1" x14ac:dyDescent="0.3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2:16" ht="17.399999999999999" thickBot="1" x14ac:dyDescent="0.35">
      <c r="B5" s="36"/>
      <c r="C5" s="36"/>
      <c r="D5" s="36"/>
      <c r="E5" s="36"/>
      <c r="F5" s="36"/>
      <c r="G5" s="36"/>
      <c r="H5" s="36"/>
      <c r="I5" s="36"/>
      <c r="J5" s="36"/>
      <c r="K5" s="36"/>
      <c r="L5" s="43" t="s">
        <v>328</v>
      </c>
      <c r="M5" s="44"/>
      <c r="N5" s="44"/>
      <c r="O5" s="45"/>
      <c r="P5" s="36"/>
    </row>
    <row r="6" spans="2:16" ht="16.8" customHeight="1" thickBot="1" x14ac:dyDescent="0.35">
      <c r="B6" s="36"/>
      <c r="C6" s="36"/>
      <c r="D6" s="36"/>
      <c r="E6" s="36"/>
      <c r="F6" s="36"/>
      <c r="G6" s="36"/>
      <c r="H6" s="36"/>
      <c r="I6" s="36"/>
      <c r="J6" s="36"/>
      <c r="K6" s="36"/>
      <c r="L6" s="46" t="s">
        <v>329</v>
      </c>
      <c r="M6" s="47"/>
      <c r="N6" s="48" t="s">
        <v>330</v>
      </c>
      <c r="O6" s="47"/>
      <c r="P6" s="36"/>
    </row>
    <row r="7" spans="2:16" ht="17.399999999999999" customHeight="1" x14ac:dyDescent="0.3">
      <c r="B7" s="36"/>
      <c r="C7" s="36"/>
      <c r="D7" s="36"/>
      <c r="E7" s="36"/>
      <c r="F7" s="36"/>
      <c r="G7" s="36"/>
      <c r="H7" s="36"/>
      <c r="I7" s="36"/>
      <c r="J7" s="36"/>
      <c r="K7" s="36"/>
      <c r="L7" s="49">
        <v>0.43099999999999999</v>
      </c>
      <c r="M7" s="50"/>
      <c r="N7" s="53">
        <v>0.39200000000000002</v>
      </c>
      <c r="O7" s="54"/>
      <c r="P7" s="36"/>
    </row>
    <row r="8" spans="2:16" ht="16.8" customHeight="1" thickBot="1" x14ac:dyDescent="0.35">
      <c r="B8" s="36"/>
      <c r="C8" s="36"/>
      <c r="D8" s="36"/>
      <c r="E8" s="36"/>
      <c r="F8" s="36"/>
      <c r="G8" s="36"/>
      <c r="H8" s="36"/>
      <c r="I8" s="36"/>
      <c r="J8" s="36"/>
      <c r="K8" s="36"/>
      <c r="L8" s="51"/>
      <c r="M8" s="52"/>
      <c r="N8" s="51"/>
      <c r="O8" s="55"/>
      <c r="P8" s="36"/>
    </row>
    <row r="9" spans="2:16" ht="13.8" customHeight="1" x14ac:dyDescent="0.25"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2:16" x14ac:dyDescent="0.25"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2:16" ht="7.8" customHeight="1" x14ac:dyDescent="0.25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2:16" ht="13.2" customHeight="1" x14ac:dyDescent="0.25"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2:16" ht="13.2" customHeight="1" x14ac:dyDescent="0.25">
      <c r="B13" s="42" t="s">
        <v>218</v>
      </c>
      <c r="C13" s="42"/>
      <c r="D13" s="42"/>
      <c r="E13" s="42"/>
      <c r="F13" s="21"/>
      <c r="G13" s="42" t="s">
        <v>219</v>
      </c>
      <c r="H13" s="42"/>
      <c r="I13" s="42"/>
      <c r="J13" s="42"/>
      <c r="O13" s="21"/>
    </row>
    <row r="14" spans="2:16" ht="16.8" customHeight="1" x14ac:dyDescent="0.25">
      <c r="B14" s="42"/>
      <c r="C14" s="42"/>
      <c r="D14" s="42"/>
      <c r="E14" s="42"/>
      <c r="G14" s="42"/>
      <c r="H14" s="42"/>
      <c r="I14" s="42"/>
      <c r="J14" s="42"/>
    </row>
    <row r="15" spans="2:16" ht="26.4" x14ac:dyDescent="0.25">
      <c r="B15" s="32" t="s">
        <v>210</v>
      </c>
      <c r="C15" s="27" t="s">
        <v>207</v>
      </c>
      <c r="D15" s="27" t="s">
        <v>208</v>
      </c>
      <c r="E15" s="31" t="s">
        <v>211</v>
      </c>
      <c r="G15" s="33" t="s">
        <v>212</v>
      </c>
      <c r="H15" s="34" t="s">
        <v>213</v>
      </c>
      <c r="I15" s="34" t="s">
        <v>214</v>
      </c>
      <c r="J15" s="35" t="s">
        <v>211</v>
      </c>
    </row>
    <row r="16" spans="2:16" x14ac:dyDescent="0.25">
      <c r="B16" s="6" t="s">
        <v>197</v>
      </c>
      <c r="C16" s="7">
        <v>2498091032.96</v>
      </c>
      <c r="D16" s="7">
        <v>20641581.93</v>
      </c>
      <c r="E16" s="10">
        <v>8.2629422457602322E-3</v>
      </c>
      <c r="G16" s="6" t="s">
        <v>197</v>
      </c>
      <c r="H16" s="7">
        <v>2498091032.96</v>
      </c>
      <c r="I16" s="7">
        <v>743500512.68999994</v>
      </c>
      <c r="J16" s="10">
        <v>0.29762746948778029</v>
      </c>
    </row>
    <row r="17" spans="2:23" x14ac:dyDescent="0.25">
      <c r="B17" s="9" t="s">
        <v>14</v>
      </c>
      <c r="C17" s="7">
        <v>273438598.06999999</v>
      </c>
      <c r="D17" s="7">
        <v>0</v>
      </c>
      <c r="E17" s="10">
        <v>0</v>
      </c>
      <c r="G17" s="9" t="s">
        <v>14</v>
      </c>
      <c r="H17" s="7">
        <v>273438598.06999999</v>
      </c>
      <c r="I17" s="7">
        <v>0</v>
      </c>
      <c r="J17" s="10">
        <v>0</v>
      </c>
    </row>
    <row r="18" spans="2:23" x14ac:dyDescent="0.25">
      <c r="B18" s="9" t="s">
        <v>42</v>
      </c>
      <c r="C18" s="7">
        <v>59110150.950000003</v>
      </c>
      <c r="D18" s="7">
        <v>0</v>
      </c>
      <c r="E18" s="10">
        <v>0</v>
      </c>
      <c r="G18" s="9" t="s">
        <v>42</v>
      </c>
      <c r="H18" s="7">
        <v>59110150.950000003</v>
      </c>
      <c r="I18" s="7">
        <v>0</v>
      </c>
      <c r="J18" s="10">
        <v>0</v>
      </c>
      <c r="R18" s="5" t="s">
        <v>212</v>
      </c>
      <c r="S18" t="s">
        <v>213</v>
      </c>
      <c r="T18" t="s">
        <v>214</v>
      </c>
      <c r="U18" s="15" t="s">
        <v>210</v>
      </c>
      <c r="V18" s="12" t="s">
        <v>207</v>
      </c>
      <c r="W18" s="12" t="s">
        <v>208</v>
      </c>
    </row>
    <row r="19" spans="2:23" x14ac:dyDescent="0.25">
      <c r="B19" s="9" t="s">
        <v>118</v>
      </c>
      <c r="C19" s="7">
        <v>28752799.57</v>
      </c>
      <c r="D19" s="7">
        <v>0</v>
      </c>
      <c r="E19" s="10">
        <v>0</v>
      </c>
      <c r="G19" s="9" t="s">
        <v>118</v>
      </c>
      <c r="H19" s="7">
        <v>28752799.57</v>
      </c>
      <c r="I19" s="7">
        <v>0</v>
      </c>
      <c r="J19" s="10">
        <v>0</v>
      </c>
      <c r="R19" s="6" t="s">
        <v>197</v>
      </c>
      <c r="S19" s="7">
        <v>2498091032.96</v>
      </c>
      <c r="T19" s="7">
        <v>743500512.68999994</v>
      </c>
      <c r="U19" s="6" t="s">
        <v>197</v>
      </c>
      <c r="V19" s="7">
        <v>2498091032.96</v>
      </c>
      <c r="W19" s="7">
        <v>20641581.93</v>
      </c>
    </row>
    <row r="20" spans="2:23" x14ac:dyDescent="0.25">
      <c r="B20" s="9" t="s">
        <v>185</v>
      </c>
      <c r="C20" s="7">
        <v>2136789484.3699999</v>
      </c>
      <c r="D20" s="7">
        <v>20641581.93</v>
      </c>
      <c r="E20" s="10">
        <v>9.6600914975420987E-3</v>
      </c>
      <c r="G20" s="9" t="s">
        <v>185</v>
      </c>
      <c r="H20" s="7">
        <v>2136789484.3699999</v>
      </c>
      <c r="I20" s="7">
        <v>743500512.68999994</v>
      </c>
      <c r="J20" s="10">
        <v>0.3479521581926962</v>
      </c>
      <c r="R20" s="9" t="s">
        <v>14</v>
      </c>
      <c r="S20" s="7">
        <v>273438598.06999999</v>
      </c>
      <c r="T20" s="7">
        <v>0</v>
      </c>
      <c r="U20" s="9" t="s">
        <v>14</v>
      </c>
      <c r="V20" s="7">
        <v>273438598.06999999</v>
      </c>
      <c r="W20" s="7">
        <v>0</v>
      </c>
    </row>
    <row r="21" spans="2:23" ht="17.399999999999999" x14ac:dyDescent="0.25">
      <c r="B21" s="16" t="s">
        <v>206</v>
      </c>
      <c r="C21" s="17">
        <v>2498091032.96</v>
      </c>
      <c r="D21" s="17">
        <v>20641581.93</v>
      </c>
      <c r="E21" s="19">
        <v>8.2629422457602322E-3</v>
      </c>
      <c r="G21" s="16" t="s">
        <v>206</v>
      </c>
      <c r="H21" s="17">
        <v>2498091032.96</v>
      </c>
      <c r="I21" s="17">
        <v>743500512.68999994</v>
      </c>
      <c r="J21" s="19">
        <v>0.29762746948778029</v>
      </c>
      <c r="R21" s="9" t="s">
        <v>42</v>
      </c>
      <c r="S21" s="7">
        <v>59110150.950000003</v>
      </c>
      <c r="T21" s="7">
        <v>0</v>
      </c>
      <c r="U21" s="9" t="s">
        <v>42</v>
      </c>
      <c r="V21" s="7">
        <v>59110150.950000003</v>
      </c>
      <c r="W21" s="7">
        <v>0</v>
      </c>
    </row>
    <row r="22" spans="2:23" x14ac:dyDescent="0.25">
      <c r="R22" s="9" t="s">
        <v>118</v>
      </c>
      <c r="S22" s="7">
        <v>28752799.57</v>
      </c>
      <c r="T22" s="7">
        <v>0</v>
      </c>
      <c r="U22" s="9" t="s">
        <v>118</v>
      </c>
      <c r="V22" s="7">
        <v>28752799.57</v>
      </c>
      <c r="W22" s="7">
        <v>0</v>
      </c>
    </row>
    <row r="23" spans="2:23" x14ac:dyDescent="0.25">
      <c r="R23" s="9" t="s">
        <v>185</v>
      </c>
      <c r="S23" s="7">
        <v>2136789484.3699999</v>
      </c>
      <c r="T23" s="7">
        <v>743500512.68999994</v>
      </c>
      <c r="U23" s="9" t="s">
        <v>185</v>
      </c>
      <c r="V23" s="7">
        <v>2136789484.3699999</v>
      </c>
      <c r="W23" s="7">
        <v>20641581.93</v>
      </c>
    </row>
    <row r="24" spans="2:23" x14ac:dyDescent="0.25">
      <c r="R24" s="6" t="s">
        <v>206</v>
      </c>
      <c r="S24" s="7">
        <v>2498091032.96</v>
      </c>
      <c r="T24" s="7">
        <v>743500512.68999994</v>
      </c>
      <c r="U24" s="6" t="s">
        <v>206</v>
      </c>
      <c r="V24" s="7">
        <v>2498091032.96</v>
      </c>
      <c r="W24" s="7">
        <v>20641581.93</v>
      </c>
    </row>
  </sheetData>
  <mergeCells count="10">
    <mergeCell ref="B13:E14"/>
    <mergeCell ref="B1:P1"/>
    <mergeCell ref="B2:P2"/>
    <mergeCell ref="B3:P3"/>
    <mergeCell ref="L5:O5"/>
    <mergeCell ref="L6:M6"/>
    <mergeCell ref="N6:O6"/>
    <mergeCell ref="L7:M8"/>
    <mergeCell ref="N7:O8"/>
    <mergeCell ref="G13:J14"/>
  </mergeCells>
  <pageMargins left="0.7" right="0.7" top="0.75" bottom="0.75" header="0.3" footer="0.3"/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9562-D3DB-4B39-A661-1B02B9FDF71D}">
  <sheetPr>
    <tabColor theme="9" tint="-0.249977111117893"/>
  </sheetPr>
  <dimension ref="B1:P14"/>
  <sheetViews>
    <sheetView showGridLines="0" workbookViewId="0">
      <selection activeCell="F34" sqref="F34"/>
    </sheetView>
  </sheetViews>
  <sheetFormatPr baseColWidth="10" defaultRowHeight="13.2" x14ac:dyDescent="0.25"/>
  <cols>
    <col min="1" max="1" width="5.21875" customWidth="1"/>
    <col min="2" max="2" width="5" customWidth="1"/>
    <col min="3" max="3" width="15.33203125" bestFit="1" customWidth="1"/>
    <col min="4" max="4" width="16.33203125" bestFit="1" customWidth="1"/>
    <col min="5" max="5" width="15.33203125" bestFit="1" customWidth="1"/>
    <col min="6" max="7" width="15.21875" bestFit="1" customWidth="1"/>
    <col min="8" max="8" width="18" bestFit="1" customWidth="1"/>
    <col min="9" max="9" width="22.44140625" bestFit="1" customWidth="1"/>
    <col min="10" max="10" width="16.33203125" bestFit="1" customWidth="1"/>
    <col min="11" max="11" width="30.5546875" bestFit="1" customWidth="1"/>
    <col min="12" max="12" width="8.88671875" bestFit="1" customWidth="1"/>
    <col min="18" max="18" width="12.77734375" customWidth="1"/>
    <col min="19" max="19" width="15.44140625" customWidth="1"/>
    <col min="20" max="20" width="30.5546875" customWidth="1"/>
    <col min="21" max="21" width="13.109375" customWidth="1"/>
    <col min="22" max="23" width="15.21875" customWidth="1"/>
  </cols>
  <sheetData>
    <row r="1" spans="2:16" ht="16.8" x14ac:dyDescent="0.3">
      <c r="B1" s="41" t="s">
        <v>215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2:16" ht="16.8" x14ac:dyDescent="0.3">
      <c r="B2" s="41" t="s">
        <v>220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</row>
    <row r="3" spans="2:16" ht="16.8" x14ac:dyDescent="0.3">
      <c r="B3" s="41" t="s">
        <v>325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5" spans="2:16" x14ac:dyDescent="0.25">
      <c r="C5" s="56"/>
      <c r="D5" s="56"/>
      <c r="E5" s="56"/>
      <c r="F5" s="56"/>
      <c r="I5" s="56"/>
      <c r="J5" s="56"/>
      <c r="K5" s="56"/>
      <c r="L5" s="56"/>
    </row>
    <row r="6" spans="2:16" x14ac:dyDescent="0.25">
      <c r="B6" s="18"/>
      <c r="C6" s="56"/>
      <c r="D6" s="56"/>
      <c r="E6" s="56"/>
      <c r="F6" s="56"/>
      <c r="H6" s="18"/>
      <c r="I6" s="56"/>
      <c r="J6" s="56"/>
      <c r="K6" s="56"/>
      <c r="L6" s="56"/>
    </row>
    <row r="7" spans="2:16" ht="26.4" x14ac:dyDescent="0.25">
      <c r="E7" s="20" t="s">
        <v>210</v>
      </c>
      <c r="F7" s="20" t="s">
        <v>207</v>
      </c>
      <c r="G7" s="27" t="s">
        <v>322</v>
      </c>
      <c r="H7" s="20" t="s">
        <v>221</v>
      </c>
    </row>
    <row r="8" spans="2:16" x14ac:dyDescent="0.25">
      <c r="E8" s="6" t="s">
        <v>197</v>
      </c>
      <c r="F8" s="7">
        <v>7846060638</v>
      </c>
      <c r="G8" s="7">
        <v>2024390712.45</v>
      </c>
      <c r="H8" s="7">
        <v>2421782014.8800001</v>
      </c>
    </row>
    <row r="9" spans="2:16" x14ac:dyDescent="0.25">
      <c r="E9" s="9" t="s">
        <v>14</v>
      </c>
      <c r="F9" s="7">
        <v>3452133441</v>
      </c>
      <c r="G9" s="7">
        <v>278111161.75</v>
      </c>
      <c r="H9" s="7">
        <v>1524592916.3</v>
      </c>
    </row>
    <row r="10" spans="2:16" x14ac:dyDescent="0.25">
      <c r="E10" s="9" t="s">
        <v>42</v>
      </c>
      <c r="F10" s="7">
        <v>1307431625</v>
      </c>
      <c r="G10" s="7">
        <v>530515065.66000003</v>
      </c>
      <c r="H10" s="7">
        <v>280657843.25</v>
      </c>
    </row>
    <row r="11" spans="2:16" x14ac:dyDescent="0.25">
      <c r="E11" s="9" t="s">
        <v>96</v>
      </c>
      <c r="F11" s="7">
        <v>89137033</v>
      </c>
      <c r="G11" s="7">
        <v>50261383.140000001</v>
      </c>
      <c r="H11" s="7">
        <v>11488092.68</v>
      </c>
    </row>
    <row r="12" spans="2:16" x14ac:dyDescent="0.25">
      <c r="E12" s="9" t="s">
        <v>144</v>
      </c>
      <c r="F12" s="7">
        <v>1022514282</v>
      </c>
      <c r="G12" s="7">
        <v>795987467.18999994</v>
      </c>
      <c r="H12" s="7">
        <v>48840094.299999997</v>
      </c>
    </row>
    <row r="13" spans="2:16" x14ac:dyDescent="0.25">
      <c r="E13" s="9" t="s">
        <v>118</v>
      </c>
      <c r="F13" s="7">
        <v>1974844257</v>
      </c>
      <c r="G13" s="7">
        <v>369515634.70999998</v>
      </c>
      <c r="H13" s="7">
        <v>556203068.35000002</v>
      </c>
    </row>
    <row r="14" spans="2:16" x14ac:dyDescent="0.25">
      <c r="E14" s="16" t="s">
        <v>206</v>
      </c>
      <c r="F14" s="17">
        <v>7846060638</v>
      </c>
      <c r="G14" s="17">
        <v>2024390712.45</v>
      </c>
      <c r="H14" s="17">
        <v>2421782014.8800001</v>
      </c>
    </row>
  </sheetData>
  <mergeCells count="5">
    <mergeCell ref="B1:P1"/>
    <mergeCell ref="B2:P2"/>
    <mergeCell ref="B3:P3"/>
    <mergeCell ref="C5:F6"/>
    <mergeCell ref="I5:L6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1ADF-2F02-438D-AAA0-D47B89D8E3F8}">
  <sheetPr>
    <tabColor theme="8" tint="-0.249977111117893"/>
  </sheetPr>
  <dimension ref="B1:P24"/>
  <sheetViews>
    <sheetView showGridLines="0" workbookViewId="0">
      <selection activeCell="F32" sqref="F32"/>
    </sheetView>
  </sheetViews>
  <sheetFormatPr baseColWidth="10" defaultRowHeight="13.2" x14ac:dyDescent="0.25"/>
  <cols>
    <col min="4" max="4" width="31.88671875" customWidth="1"/>
    <col min="5" max="5" width="9.109375" customWidth="1"/>
    <col min="6" max="6" width="70.33203125" bestFit="1" customWidth="1"/>
    <col min="7" max="7" width="22.77734375" bestFit="1" customWidth="1"/>
    <col min="8" max="8" width="15.21875" bestFit="1" customWidth="1"/>
    <col min="9" max="9" width="14.88671875" bestFit="1" customWidth="1"/>
    <col min="10" max="10" width="5.88671875" customWidth="1"/>
    <col min="11" max="11" width="5.44140625" customWidth="1"/>
    <col min="12" max="12" width="6.44140625" customWidth="1"/>
  </cols>
  <sheetData>
    <row r="1" spans="2:16" ht="16.8" x14ac:dyDescent="0.3">
      <c r="B1" s="41" t="s">
        <v>215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22"/>
      <c r="N1" s="22"/>
      <c r="O1" s="22"/>
      <c r="P1" s="22"/>
    </row>
    <row r="2" spans="2:16" ht="16.8" x14ac:dyDescent="0.3">
      <c r="B2" s="41" t="s">
        <v>323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22"/>
      <c r="N2" s="22"/>
      <c r="O2" s="22"/>
      <c r="P2" s="22"/>
    </row>
    <row r="3" spans="2:16" ht="16.8" x14ac:dyDescent="0.3">
      <c r="B3" s="41" t="s">
        <v>325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22"/>
      <c r="N3" s="22"/>
      <c r="O3" s="22"/>
      <c r="P3" s="22"/>
    </row>
    <row r="6" spans="2:16" ht="16.8" x14ac:dyDescent="0.25">
      <c r="F6" s="24" t="s">
        <v>205</v>
      </c>
      <c r="G6" s="23" t="s">
        <v>318</v>
      </c>
      <c r="H6" s="23" t="s">
        <v>319</v>
      </c>
      <c r="I6" s="23" t="s">
        <v>320</v>
      </c>
    </row>
    <row r="7" spans="2:16" x14ac:dyDescent="0.25">
      <c r="F7" s="6" t="s">
        <v>240</v>
      </c>
      <c r="G7" s="7">
        <v>3150000</v>
      </c>
      <c r="H7" s="7">
        <v>186104.41999999998</v>
      </c>
      <c r="I7" s="8">
        <v>0.36171618412698414</v>
      </c>
    </row>
    <row r="8" spans="2:16" x14ac:dyDescent="0.25">
      <c r="F8" s="6" t="s">
        <v>239</v>
      </c>
      <c r="G8" s="7">
        <v>5000000</v>
      </c>
      <c r="H8" s="7">
        <v>468700</v>
      </c>
      <c r="I8" s="8">
        <v>0.90625999999999995</v>
      </c>
    </row>
    <row r="9" spans="2:16" x14ac:dyDescent="0.25">
      <c r="F9" s="6" t="s">
        <v>302</v>
      </c>
      <c r="G9" s="7">
        <v>64000</v>
      </c>
      <c r="H9" s="7">
        <v>15</v>
      </c>
      <c r="I9" s="8">
        <v>0.99976562499999999</v>
      </c>
    </row>
    <row r="10" spans="2:16" x14ac:dyDescent="0.25">
      <c r="F10" s="6" t="s">
        <v>296</v>
      </c>
      <c r="G10" s="7">
        <v>293549999.99999994</v>
      </c>
      <c r="H10" s="7">
        <v>72521248.529999986</v>
      </c>
      <c r="I10" s="8">
        <v>0.3045752162834271</v>
      </c>
    </row>
    <row r="11" spans="2:16" x14ac:dyDescent="0.25">
      <c r="F11" s="6" t="s">
        <v>295</v>
      </c>
      <c r="G11" s="7">
        <v>45000000</v>
      </c>
      <c r="H11" s="7">
        <v>33847110.18</v>
      </c>
      <c r="I11" s="8">
        <v>0.24784199600000001</v>
      </c>
    </row>
    <row r="12" spans="2:16" x14ac:dyDescent="0.25">
      <c r="F12" s="6" t="s">
        <v>278</v>
      </c>
      <c r="G12" s="7">
        <v>19206020</v>
      </c>
      <c r="H12" s="7">
        <v>10001577.959999999</v>
      </c>
      <c r="I12" s="8">
        <v>0.47850478131335905</v>
      </c>
    </row>
    <row r="13" spans="2:16" x14ac:dyDescent="0.25">
      <c r="F13" s="6" t="s">
        <v>282</v>
      </c>
      <c r="G13" s="7">
        <v>821413341</v>
      </c>
      <c r="H13" s="7">
        <v>24397791.010000002</v>
      </c>
      <c r="I13" s="8">
        <v>0.9194168504745529</v>
      </c>
    </row>
    <row r="14" spans="2:16" x14ac:dyDescent="0.25">
      <c r="F14" s="6" t="s">
        <v>279</v>
      </c>
      <c r="G14" s="7">
        <v>10485000</v>
      </c>
      <c r="H14" s="7">
        <v>6186661.6500000004</v>
      </c>
      <c r="I14" s="8">
        <v>0.40995120171673816</v>
      </c>
    </row>
    <row r="15" spans="2:16" x14ac:dyDescent="0.25">
      <c r="F15" s="6" t="s">
        <v>244</v>
      </c>
      <c r="G15" s="7">
        <v>5432577698</v>
      </c>
      <c r="H15" s="7">
        <v>2957330710.4899993</v>
      </c>
      <c r="I15" s="8">
        <v>0.37105436711049877</v>
      </c>
    </row>
    <row r="16" spans="2:16" x14ac:dyDescent="0.25">
      <c r="F16" s="6" t="s">
        <v>301</v>
      </c>
      <c r="G16" s="7">
        <v>82000000</v>
      </c>
      <c r="H16" s="7">
        <v>31577795.850000001</v>
      </c>
      <c r="I16" s="8">
        <v>0.61490492865853652</v>
      </c>
    </row>
    <row r="17" spans="6:9" x14ac:dyDescent="0.25">
      <c r="F17" s="6" t="s">
        <v>292</v>
      </c>
      <c r="G17" s="7">
        <v>35000000</v>
      </c>
      <c r="H17" s="7">
        <v>0</v>
      </c>
      <c r="I17" s="8">
        <v>0</v>
      </c>
    </row>
    <row r="18" spans="6:9" x14ac:dyDescent="0.25">
      <c r="F18" s="6" t="s">
        <v>306</v>
      </c>
      <c r="G18" s="7">
        <v>2322626393</v>
      </c>
      <c r="H18" s="7">
        <v>1564630306.3499994</v>
      </c>
      <c r="I18" s="8">
        <v>0.18176165609860095</v>
      </c>
    </row>
    <row r="19" spans="6:9" x14ac:dyDescent="0.25">
      <c r="F19" s="6" t="s">
        <v>237</v>
      </c>
      <c r="G19" s="7">
        <v>45000000</v>
      </c>
      <c r="H19" s="7">
        <v>0.06</v>
      </c>
      <c r="I19" s="8">
        <v>0.99999999866666667</v>
      </c>
    </row>
    <row r="20" spans="6:9" x14ac:dyDescent="0.25">
      <c r="F20" s="6" t="s">
        <v>304</v>
      </c>
      <c r="G20" s="7">
        <v>227667000</v>
      </c>
      <c r="H20" s="7">
        <v>103532414.97</v>
      </c>
      <c r="I20" s="8">
        <v>0.4076326744323947</v>
      </c>
    </row>
    <row r="21" spans="6:9" x14ac:dyDescent="0.25">
      <c r="F21" s="6" t="s">
        <v>291</v>
      </c>
      <c r="G21" s="7">
        <v>8650000</v>
      </c>
      <c r="H21" s="7">
        <v>141500.01999999999</v>
      </c>
      <c r="I21" s="8">
        <v>0.98364161618497115</v>
      </c>
    </row>
    <row r="22" spans="6:9" x14ac:dyDescent="0.25">
      <c r="F22" s="6" t="s">
        <v>381</v>
      </c>
      <c r="G22" s="7">
        <v>350522938.22000003</v>
      </c>
      <c r="H22" s="7">
        <v>756218.04</v>
      </c>
      <c r="I22" s="8">
        <v>0.80388203896415467</v>
      </c>
    </row>
    <row r="23" spans="6:9" x14ac:dyDescent="0.25">
      <c r="F23" s="6" t="s">
        <v>382</v>
      </c>
      <c r="G23" s="7">
        <v>466774640.77999997</v>
      </c>
      <c r="H23" s="7">
        <v>25373621.259999998</v>
      </c>
      <c r="I23" s="8">
        <v>2.9529160510877915E-2</v>
      </c>
    </row>
    <row r="24" spans="6:9" x14ac:dyDescent="0.25">
      <c r="F24" s="6" t="s">
        <v>206</v>
      </c>
      <c r="G24" s="7">
        <v>10168687031</v>
      </c>
      <c r="H24" s="7">
        <v>4830951775.79</v>
      </c>
      <c r="I24" s="8">
        <v>0.37421244950694355</v>
      </c>
    </row>
  </sheetData>
  <mergeCells count="3">
    <mergeCell ref="B1:L1"/>
    <mergeCell ref="B2:L2"/>
    <mergeCell ref="B3:L3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6CA1-890D-455F-98A7-2BE77E77B4D3}">
  <dimension ref="A1:O151"/>
  <sheetViews>
    <sheetView topLeftCell="E135" workbookViewId="0">
      <selection activeCell="M158" sqref="M158"/>
    </sheetView>
  </sheetViews>
  <sheetFormatPr baseColWidth="10" defaultRowHeight="13.2" x14ac:dyDescent="0.25"/>
  <cols>
    <col min="1" max="1" width="25.33203125" customWidth="1"/>
    <col min="2" max="2" width="20.109375" customWidth="1"/>
    <col min="3" max="4" width="11.6640625" bestFit="1" customWidth="1"/>
    <col min="6" max="6" width="19.33203125" bestFit="1" customWidth="1"/>
    <col min="7" max="7" width="14.109375" bestFit="1" customWidth="1"/>
    <col min="8" max="8" width="11.77734375" bestFit="1" customWidth="1"/>
    <col min="9" max="9" width="27.44140625" bestFit="1" customWidth="1"/>
    <col min="10" max="10" width="17.6640625" bestFit="1" customWidth="1"/>
    <col min="11" max="11" width="20.77734375" bestFit="1" customWidth="1"/>
    <col min="12" max="12" width="19.44140625" bestFit="1" customWidth="1"/>
    <col min="13" max="13" width="16.6640625" bestFit="1" customWidth="1"/>
    <col min="14" max="14" width="16.77734375" bestFit="1" customWidth="1"/>
    <col min="15" max="15" width="11.6640625" bestFit="1" customWidth="1"/>
  </cols>
  <sheetData>
    <row r="1" spans="1:15" ht="14.4" x14ac:dyDescent="0.3">
      <c r="A1" s="25" t="s">
        <v>222</v>
      </c>
      <c r="B1" s="25" t="s">
        <v>222</v>
      </c>
      <c r="C1" s="25" t="s">
        <v>223</v>
      </c>
      <c r="D1" s="25" t="s">
        <v>224</v>
      </c>
      <c r="E1" s="25" t="s">
        <v>225</v>
      </c>
      <c r="F1" s="25" t="s">
        <v>226</v>
      </c>
      <c r="G1" s="25" t="s">
        <v>227</v>
      </c>
      <c r="H1" s="25" t="s">
        <v>228</v>
      </c>
      <c r="I1" s="25" t="s">
        <v>229</v>
      </c>
      <c r="J1" s="25" t="s">
        <v>230</v>
      </c>
      <c r="K1" s="25" t="s">
        <v>231</v>
      </c>
      <c r="L1" s="25" t="s">
        <v>232</v>
      </c>
      <c r="M1" s="25" t="s">
        <v>233</v>
      </c>
      <c r="N1" s="25" t="s">
        <v>234</v>
      </c>
      <c r="O1" s="25" t="s">
        <v>235</v>
      </c>
    </row>
    <row r="2" spans="1:15" x14ac:dyDescent="0.25">
      <c r="A2" s="39" t="s">
        <v>331</v>
      </c>
      <c r="B2" s="39" t="s">
        <v>236</v>
      </c>
      <c r="C2" s="39">
        <v>2</v>
      </c>
      <c r="D2" s="39">
        <v>3</v>
      </c>
      <c r="E2" s="39" t="s">
        <v>237</v>
      </c>
      <c r="F2" s="39">
        <v>60000000</v>
      </c>
      <c r="G2" s="39">
        <v>-15000000</v>
      </c>
      <c r="H2" s="39">
        <v>0</v>
      </c>
      <c r="I2" s="39">
        <v>0</v>
      </c>
      <c r="J2" s="39">
        <v>45000000</v>
      </c>
      <c r="K2" s="39">
        <v>0</v>
      </c>
      <c r="L2" s="39">
        <v>44999999.939999998</v>
      </c>
      <c r="M2" s="39">
        <v>0</v>
      </c>
      <c r="N2" s="39">
        <v>0.06</v>
      </c>
      <c r="O2" s="39">
        <v>100</v>
      </c>
    </row>
    <row r="3" spans="1:15" x14ac:dyDescent="0.25">
      <c r="A3" s="39" t="s">
        <v>332</v>
      </c>
      <c r="B3" s="39" t="s">
        <v>238</v>
      </c>
      <c r="C3" s="39">
        <v>1</v>
      </c>
      <c r="D3" s="39">
        <v>1</v>
      </c>
      <c r="E3" s="39" t="s">
        <v>239</v>
      </c>
      <c r="F3" s="39">
        <v>1500000</v>
      </c>
      <c r="G3" s="39">
        <v>0</v>
      </c>
      <c r="H3" s="39">
        <v>0</v>
      </c>
      <c r="I3" s="39">
        <v>-1500000</v>
      </c>
      <c r="J3" s="39">
        <v>0</v>
      </c>
      <c r="K3" s="39">
        <v>0</v>
      </c>
      <c r="L3" s="39">
        <v>0</v>
      </c>
      <c r="M3" s="39">
        <v>0</v>
      </c>
      <c r="N3" s="39">
        <v>0</v>
      </c>
      <c r="O3" s="39"/>
    </row>
    <row r="4" spans="1:15" x14ac:dyDescent="0.25">
      <c r="A4" s="39" t="s">
        <v>332</v>
      </c>
      <c r="B4" s="39" t="s">
        <v>238</v>
      </c>
      <c r="C4" s="39">
        <v>2</v>
      </c>
      <c r="D4" s="39">
        <v>1</v>
      </c>
      <c r="E4" s="39" t="s">
        <v>239</v>
      </c>
      <c r="F4" s="39">
        <v>500000</v>
      </c>
      <c r="G4" s="39">
        <v>3000000</v>
      </c>
      <c r="H4" s="39">
        <v>0</v>
      </c>
      <c r="I4" s="39">
        <v>1500000</v>
      </c>
      <c r="J4" s="39">
        <v>5000000</v>
      </c>
      <c r="K4" s="39">
        <v>0</v>
      </c>
      <c r="L4" s="39">
        <v>4531300</v>
      </c>
      <c r="M4" s="39">
        <v>0</v>
      </c>
      <c r="N4" s="39">
        <v>468700</v>
      </c>
      <c r="O4" s="39">
        <v>90.63</v>
      </c>
    </row>
    <row r="5" spans="1:15" x14ac:dyDescent="0.25">
      <c r="A5" s="39" t="s">
        <v>333</v>
      </c>
      <c r="B5" s="39" t="s">
        <v>59</v>
      </c>
      <c r="C5" s="39">
        <v>1</v>
      </c>
      <c r="D5" s="39">
        <v>2</v>
      </c>
      <c r="E5" s="39" t="s">
        <v>240</v>
      </c>
      <c r="F5" s="39">
        <v>2000000</v>
      </c>
      <c r="G5" s="39">
        <v>0</v>
      </c>
      <c r="H5" s="39">
        <v>0</v>
      </c>
      <c r="I5" s="39">
        <v>0</v>
      </c>
      <c r="J5" s="39">
        <v>2000000</v>
      </c>
      <c r="K5" s="39">
        <v>860551.5</v>
      </c>
      <c r="L5" s="39">
        <v>200000</v>
      </c>
      <c r="M5" s="39">
        <v>939405.98</v>
      </c>
      <c r="N5" s="39">
        <v>42.52</v>
      </c>
      <c r="O5" s="39">
        <v>56.97</v>
      </c>
    </row>
    <row r="6" spans="1:15" x14ac:dyDescent="0.25">
      <c r="A6" s="39" t="s">
        <v>334</v>
      </c>
      <c r="B6" s="39" t="s">
        <v>241</v>
      </c>
      <c r="C6" s="39">
        <v>1</v>
      </c>
      <c r="D6" s="39">
        <v>1</v>
      </c>
      <c r="E6" s="39" t="s">
        <v>240</v>
      </c>
      <c r="F6" s="39">
        <v>500000</v>
      </c>
      <c r="G6" s="39">
        <v>0</v>
      </c>
      <c r="H6" s="39">
        <v>0</v>
      </c>
      <c r="I6" s="39">
        <v>0</v>
      </c>
      <c r="J6" s="39">
        <v>500000</v>
      </c>
      <c r="K6" s="39">
        <v>343938.1</v>
      </c>
      <c r="L6" s="39">
        <v>0</v>
      </c>
      <c r="M6" s="39">
        <v>0</v>
      </c>
      <c r="N6" s="39">
        <v>156061.9</v>
      </c>
      <c r="O6" s="39">
        <v>0</v>
      </c>
    </row>
    <row r="7" spans="1:15" x14ac:dyDescent="0.25">
      <c r="A7" s="39" t="s">
        <v>335</v>
      </c>
      <c r="B7" s="39" t="s">
        <v>107</v>
      </c>
      <c r="C7" s="39">
        <v>1</v>
      </c>
      <c r="D7" s="39">
        <v>3</v>
      </c>
      <c r="E7" s="39" t="s">
        <v>240</v>
      </c>
      <c r="F7" s="39">
        <v>0</v>
      </c>
      <c r="G7" s="39">
        <v>650000</v>
      </c>
      <c r="H7" s="39">
        <v>0</v>
      </c>
      <c r="I7" s="39">
        <v>0</v>
      </c>
      <c r="J7" s="39">
        <v>650000</v>
      </c>
      <c r="K7" s="39">
        <v>620000</v>
      </c>
      <c r="L7" s="39">
        <v>0</v>
      </c>
      <c r="M7" s="39">
        <v>0</v>
      </c>
      <c r="N7" s="39">
        <v>30000</v>
      </c>
      <c r="O7" s="39">
        <v>0</v>
      </c>
    </row>
    <row r="8" spans="1:15" x14ac:dyDescent="0.25">
      <c r="A8" s="39" t="s">
        <v>336</v>
      </c>
      <c r="B8" s="39" t="s">
        <v>242</v>
      </c>
      <c r="C8" s="39">
        <v>1</v>
      </c>
      <c r="D8" s="39">
        <v>2</v>
      </c>
      <c r="E8" s="39" t="s">
        <v>240</v>
      </c>
      <c r="F8" s="39">
        <v>500000</v>
      </c>
      <c r="G8" s="39">
        <v>-500000</v>
      </c>
      <c r="H8" s="39">
        <v>0</v>
      </c>
      <c r="I8" s="39">
        <v>0</v>
      </c>
      <c r="J8" s="39">
        <v>0</v>
      </c>
      <c r="K8" s="39">
        <v>0</v>
      </c>
      <c r="L8" s="39">
        <v>0</v>
      </c>
      <c r="M8" s="39">
        <v>0</v>
      </c>
      <c r="N8" s="39">
        <v>0</v>
      </c>
      <c r="O8" s="39"/>
    </row>
    <row r="9" spans="1:15" x14ac:dyDescent="0.25">
      <c r="A9" s="39" t="s">
        <v>337</v>
      </c>
      <c r="B9" s="39" t="s">
        <v>243</v>
      </c>
      <c r="C9" s="39">
        <v>1</v>
      </c>
      <c r="D9" s="39">
        <v>2</v>
      </c>
      <c r="E9" s="39" t="s">
        <v>240</v>
      </c>
      <c r="F9" s="39">
        <v>100000</v>
      </c>
      <c r="G9" s="39">
        <v>-100000</v>
      </c>
      <c r="H9" s="39">
        <v>0</v>
      </c>
      <c r="I9" s="39">
        <v>0</v>
      </c>
      <c r="J9" s="39">
        <v>0</v>
      </c>
      <c r="K9" s="39">
        <v>0</v>
      </c>
      <c r="L9" s="39">
        <v>0</v>
      </c>
      <c r="M9" s="39">
        <v>0</v>
      </c>
      <c r="N9" s="39">
        <v>0</v>
      </c>
      <c r="O9" s="39"/>
    </row>
    <row r="10" spans="1:15" x14ac:dyDescent="0.25">
      <c r="A10" s="39" t="s">
        <v>338</v>
      </c>
      <c r="B10" s="39" t="s">
        <v>156</v>
      </c>
      <c r="C10" s="39">
        <v>1</v>
      </c>
      <c r="D10" s="39">
        <v>3</v>
      </c>
      <c r="E10" s="39" t="s">
        <v>240</v>
      </c>
      <c r="F10" s="39">
        <v>1000000</v>
      </c>
      <c r="G10" s="39">
        <v>-1000000</v>
      </c>
      <c r="H10" s="39">
        <v>0</v>
      </c>
      <c r="I10" s="39">
        <v>0</v>
      </c>
      <c r="J10" s="39">
        <v>0</v>
      </c>
      <c r="K10" s="39">
        <v>0</v>
      </c>
      <c r="L10" s="39">
        <v>0</v>
      </c>
      <c r="M10" s="39">
        <v>0</v>
      </c>
      <c r="N10" s="39">
        <v>0</v>
      </c>
      <c r="O10" s="39"/>
    </row>
    <row r="11" spans="1:15" x14ac:dyDescent="0.25">
      <c r="A11" s="39" t="s">
        <v>339</v>
      </c>
      <c r="B11" s="39" t="s">
        <v>17</v>
      </c>
      <c r="C11" s="39">
        <v>1</v>
      </c>
      <c r="D11" s="39">
        <v>1</v>
      </c>
      <c r="E11" s="39" t="s">
        <v>244</v>
      </c>
      <c r="F11" s="39">
        <v>1934670400</v>
      </c>
      <c r="G11" s="39">
        <v>0</v>
      </c>
      <c r="H11" s="39">
        <v>0</v>
      </c>
      <c r="I11" s="39">
        <v>0</v>
      </c>
      <c r="J11" s="39">
        <v>1934670400</v>
      </c>
      <c r="K11" s="39">
        <v>220153200</v>
      </c>
      <c r="L11" s="39">
        <v>0</v>
      </c>
      <c r="M11" s="39">
        <v>0</v>
      </c>
      <c r="N11" s="39">
        <v>1714517200</v>
      </c>
      <c r="O11" s="39">
        <v>0</v>
      </c>
    </row>
    <row r="12" spans="1:15" x14ac:dyDescent="0.25">
      <c r="A12" s="39" t="s">
        <v>340</v>
      </c>
      <c r="B12" s="39" t="s">
        <v>19</v>
      </c>
      <c r="C12" s="39">
        <v>1</v>
      </c>
      <c r="D12" s="39">
        <v>1</v>
      </c>
      <c r="E12" s="39" t="s">
        <v>244</v>
      </c>
      <c r="F12" s="39">
        <v>4000000</v>
      </c>
      <c r="G12" s="39">
        <v>12000000</v>
      </c>
      <c r="H12" s="39">
        <v>0</v>
      </c>
      <c r="I12" s="39">
        <v>0</v>
      </c>
      <c r="J12" s="39">
        <v>16000000</v>
      </c>
      <c r="K12" s="39">
        <v>0</v>
      </c>
      <c r="L12" s="39">
        <v>0</v>
      </c>
      <c r="M12" s="39">
        <v>0</v>
      </c>
      <c r="N12" s="39">
        <v>16000000</v>
      </c>
      <c r="O12" s="39">
        <v>0</v>
      </c>
    </row>
    <row r="13" spans="1:15" x14ac:dyDescent="0.25">
      <c r="A13" s="39" t="s">
        <v>341</v>
      </c>
      <c r="B13" s="39" t="s">
        <v>245</v>
      </c>
      <c r="C13" s="39">
        <v>1</v>
      </c>
      <c r="D13" s="39">
        <v>1</v>
      </c>
      <c r="E13" s="39" t="s">
        <v>244</v>
      </c>
      <c r="F13" s="39">
        <v>172867236</v>
      </c>
      <c r="G13" s="39">
        <v>0</v>
      </c>
      <c r="H13" s="39">
        <v>0</v>
      </c>
      <c r="I13" s="39">
        <v>0</v>
      </c>
      <c r="J13" s="39">
        <v>172867236</v>
      </c>
      <c r="K13" s="39">
        <v>2234034</v>
      </c>
      <c r="L13" s="39">
        <v>0</v>
      </c>
      <c r="M13" s="39">
        <v>0</v>
      </c>
      <c r="N13" s="39">
        <v>170633202</v>
      </c>
      <c r="O13" s="39">
        <v>0</v>
      </c>
    </row>
    <row r="14" spans="1:15" x14ac:dyDescent="0.25">
      <c r="A14" s="39" t="s">
        <v>342</v>
      </c>
      <c r="B14" s="39" t="s">
        <v>246</v>
      </c>
      <c r="C14" s="39">
        <v>1</v>
      </c>
      <c r="D14" s="39">
        <v>1</v>
      </c>
      <c r="E14" s="39" t="s">
        <v>244</v>
      </c>
      <c r="F14" s="39">
        <v>236281020</v>
      </c>
      <c r="G14" s="39">
        <v>0</v>
      </c>
      <c r="H14" s="39">
        <v>0</v>
      </c>
      <c r="I14" s="39">
        <v>0</v>
      </c>
      <c r="J14" s="39">
        <v>236281020</v>
      </c>
      <c r="K14" s="39">
        <v>3695863</v>
      </c>
      <c r="L14" s="39">
        <v>0</v>
      </c>
      <c r="M14" s="39">
        <v>0</v>
      </c>
      <c r="N14" s="39">
        <v>232585157</v>
      </c>
      <c r="O14" s="39">
        <v>0</v>
      </c>
    </row>
    <row r="15" spans="1:15" x14ac:dyDescent="0.25">
      <c r="A15" s="39" t="s">
        <v>343</v>
      </c>
      <c r="B15" s="39" t="s">
        <v>25</v>
      </c>
      <c r="C15" s="39">
        <v>1</v>
      </c>
      <c r="D15" s="39">
        <v>1</v>
      </c>
      <c r="E15" s="39" t="s">
        <v>244</v>
      </c>
      <c r="F15" s="39">
        <v>213889423</v>
      </c>
      <c r="G15" s="39">
        <v>0</v>
      </c>
      <c r="H15" s="39">
        <v>0</v>
      </c>
      <c r="I15" s="39">
        <v>0</v>
      </c>
      <c r="J15" s="39">
        <v>213889423</v>
      </c>
      <c r="K15" s="39">
        <v>22239540</v>
      </c>
      <c r="L15" s="39">
        <v>0</v>
      </c>
      <c r="M15" s="39">
        <v>0</v>
      </c>
      <c r="N15" s="39">
        <v>191649883</v>
      </c>
      <c r="O15" s="39">
        <v>0</v>
      </c>
    </row>
    <row r="16" spans="1:15" x14ac:dyDescent="0.25">
      <c r="A16" s="39" t="s">
        <v>344</v>
      </c>
      <c r="B16" s="39" t="s">
        <v>27</v>
      </c>
      <c r="C16" s="39">
        <v>1</v>
      </c>
      <c r="D16" s="39">
        <v>1</v>
      </c>
      <c r="E16" s="39" t="s">
        <v>244</v>
      </c>
      <c r="F16" s="39">
        <v>187561321</v>
      </c>
      <c r="G16" s="39">
        <v>-12000000</v>
      </c>
      <c r="H16" s="39">
        <v>0</v>
      </c>
      <c r="I16" s="39">
        <v>0</v>
      </c>
      <c r="J16" s="39">
        <v>175561321</v>
      </c>
      <c r="K16" s="39">
        <v>40000000</v>
      </c>
      <c r="L16" s="39">
        <v>0</v>
      </c>
      <c r="M16" s="39">
        <v>0</v>
      </c>
      <c r="N16" s="39">
        <v>135561321</v>
      </c>
      <c r="O16" s="39">
        <v>0</v>
      </c>
    </row>
    <row r="17" spans="1:15" x14ac:dyDescent="0.25">
      <c r="A17" s="39" t="s">
        <v>345</v>
      </c>
      <c r="B17" s="39" t="s">
        <v>29</v>
      </c>
      <c r="C17" s="39">
        <v>1</v>
      </c>
      <c r="D17" s="39">
        <v>1</v>
      </c>
      <c r="E17" s="39" t="s">
        <v>244</v>
      </c>
      <c r="F17" s="39">
        <v>53788272</v>
      </c>
      <c r="G17" s="39">
        <v>0</v>
      </c>
      <c r="H17" s="39">
        <v>0</v>
      </c>
      <c r="I17" s="39">
        <v>0</v>
      </c>
      <c r="J17" s="39">
        <v>53788272</v>
      </c>
      <c r="K17" s="39">
        <v>791347</v>
      </c>
      <c r="L17" s="39">
        <v>0</v>
      </c>
      <c r="M17" s="39">
        <v>0</v>
      </c>
      <c r="N17" s="39">
        <v>52996925</v>
      </c>
      <c r="O17" s="39">
        <v>0</v>
      </c>
    </row>
    <row r="18" spans="1:15" x14ac:dyDescent="0.25">
      <c r="A18" s="39" t="s">
        <v>247</v>
      </c>
      <c r="B18" s="39" t="s">
        <v>248</v>
      </c>
      <c r="C18" s="39">
        <v>1</v>
      </c>
      <c r="D18" s="39">
        <v>1</v>
      </c>
      <c r="E18" s="39" t="s">
        <v>244</v>
      </c>
      <c r="F18" s="39">
        <v>239498063</v>
      </c>
      <c r="G18" s="39">
        <v>0</v>
      </c>
      <c r="H18" s="39">
        <v>0</v>
      </c>
      <c r="I18" s="39">
        <v>0</v>
      </c>
      <c r="J18" s="39">
        <v>239498063</v>
      </c>
      <c r="K18" s="39">
        <v>24685884</v>
      </c>
      <c r="L18" s="39">
        <v>214812179</v>
      </c>
      <c r="M18" s="39">
        <v>0</v>
      </c>
      <c r="N18" s="39">
        <v>0</v>
      </c>
      <c r="O18" s="39">
        <v>89.69</v>
      </c>
    </row>
    <row r="19" spans="1:15" x14ac:dyDescent="0.25">
      <c r="A19" s="39" t="s">
        <v>249</v>
      </c>
      <c r="B19" s="39" t="s">
        <v>250</v>
      </c>
      <c r="C19" s="39">
        <v>1</v>
      </c>
      <c r="D19" s="39">
        <v>1</v>
      </c>
      <c r="E19" s="39" t="s">
        <v>244</v>
      </c>
      <c r="F19" s="39">
        <v>12945841</v>
      </c>
      <c r="G19" s="39">
        <v>0</v>
      </c>
      <c r="H19" s="39">
        <v>0</v>
      </c>
      <c r="I19" s="39">
        <v>0</v>
      </c>
      <c r="J19" s="39">
        <v>12945841</v>
      </c>
      <c r="K19" s="39">
        <v>1334376</v>
      </c>
      <c r="L19" s="39">
        <v>11611465</v>
      </c>
      <c r="M19" s="39">
        <v>0</v>
      </c>
      <c r="N19" s="39">
        <v>0</v>
      </c>
      <c r="O19" s="39">
        <v>89.69</v>
      </c>
    </row>
    <row r="20" spans="1:15" x14ac:dyDescent="0.25">
      <c r="A20" s="39" t="s">
        <v>251</v>
      </c>
      <c r="B20" s="39" t="s">
        <v>252</v>
      </c>
      <c r="C20" s="39">
        <v>1</v>
      </c>
      <c r="D20" s="39">
        <v>1</v>
      </c>
      <c r="E20" s="39" t="s">
        <v>244</v>
      </c>
      <c r="F20" s="39">
        <v>140332919</v>
      </c>
      <c r="G20" s="39">
        <v>0</v>
      </c>
      <c r="H20" s="39">
        <v>0</v>
      </c>
      <c r="I20" s="39">
        <v>0</v>
      </c>
      <c r="J20" s="39">
        <v>140332919</v>
      </c>
      <c r="K20" s="39">
        <v>14464596</v>
      </c>
      <c r="L20" s="39">
        <v>125868323</v>
      </c>
      <c r="M20" s="39">
        <v>0</v>
      </c>
      <c r="N20" s="39">
        <v>0</v>
      </c>
      <c r="O20" s="39">
        <v>89.69</v>
      </c>
    </row>
    <row r="21" spans="1:15" x14ac:dyDescent="0.25">
      <c r="A21" s="39" t="s">
        <v>253</v>
      </c>
      <c r="B21" s="39" t="s">
        <v>254</v>
      </c>
      <c r="C21" s="39">
        <v>1</v>
      </c>
      <c r="D21" s="39">
        <v>1</v>
      </c>
      <c r="E21" s="39" t="s">
        <v>244</v>
      </c>
      <c r="F21" s="39">
        <v>77675047</v>
      </c>
      <c r="G21" s="39">
        <v>0</v>
      </c>
      <c r="H21" s="39">
        <v>0</v>
      </c>
      <c r="I21" s="39">
        <v>0</v>
      </c>
      <c r="J21" s="39">
        <v>77675047</v>
      </c>
      <c r="K21" s="39">
        <v>8006234</v>
      </c>
      <c r="L21" s="39">
        <v>69668813</v>
      </c>
      <c r="M21" s="39">
        <v>0</v>
      </c>
      <c r="N21" s="39">
        <v>0</v>
      </c>
      <c r="O21" s="39">
        <v>89.69</v>
      </c>
    </row>
    <row r="22" spans="1:15" x14ac:dyDescent="0.25">
      <c r="A22" s="39" t="s">
        <v>255</v>
      </c>
      <c r="B22" s="39" t="s">
        <v>256</v>
      </c>
      <c r="C22" s="39">
        <v>1</v>
      </c>
      <c r="D22" s="39">
        <v>1</v>
      </c>
      <c r="E22" s="39" t="s">
        <v>244</v>
      </c>
      <c r="F22" s="39">
        <v>38837524</v>
      </c>
      <c r="G22" s="39">
        <v>0</v>
      </c>
      <c r="H22" s="39">
        <v>0</v>
      </c>
      <c r="I22" s="39">
        <v>0</v>
      </c>
      <c r="J22" s="39">
        <v>38837524</v>
      </c>
      <c r="K22" s="39">
        <v>4003121</v>
      </c>
      <c r="L22" s="39">
        <v>34834403</v>
      </c>
      <c r="M22" s="39">
        <v>0</v>
      </c>
      <c r="N22" s="39">
        <v>0</v>
      </c>
      <c r="O22" s="39">
        <v>89.69</v>
      </c>
    </row>
    <row r="23" spans="1:15" x14ac:dyDescent="0.25">
      <c r="A23" s="39" t="s">
        <v>257</v>
      </c>
      <c r="B23" s="39" t="s">
        <v>258</v>
      </c>
      <c r="C23" s="39">
        <v>1</v>
      </c>
      <c r="D23" s="39">
        <v>1</v>
      </c>
      <c r="E23" s="39" t="s">
        <v>244</v>
      </c>
      <c r="F23" s="39">
        <v>139786375</v>
      </c>
      <c r="G23" s="39">
        <v>0</v>
      </c>
      <c r="H23" s="39">
        <v>0</v>
      </c>
      <c r="I23" s="39">
        <v>0</v>
      </c>
      <c r="J23" s="39">
        <v>139786375</v>
      </c>
      <c r="K23" s="39">
        <v>0</v>
      </c>
      <c r="L23" s="39">
        <v>85739676.75</v>
      </c>
      <c r="M23" s="39">
        <v>54046698.25</v>
      </c>
      <c r="N23" s="39">
        <v>0</v>
      </c>
      <c r="O23" s="39">
        <v>100</v>
      </c>
    </row>
    <row r="24" spans="1:15" x14ac:dyDescent="0.25">
      <c r="A24" s="39" t="s">
        <v>346</v>
      </c>
      <c r="B24" s="39" t="s">
        <v>259</v>
      </c>
      <c r="C24" s="39">
        <v>1</v>
      </c>
      <c r="D24" s="39">
        <v>3</v>
      </c>
      <c r="E24" s="39" t="s">
        <v>244</v>
      </c>
      <c r="F24" s="39">
        <v>3500000</v>
      </c>
      <c r="G24" s="39">
        <v>0</v>
      </c>
      <c r="H24" s="39">
        <v>0</v>
      </c>
      <c r="I24" s="39">
        <v>0</v>
      </c>
      <c r="J24" s="39">
        <v>3500000</v>
      </c>
      <c r="K24" s="39">
        <v>0</v>
      </c>
      <c r="L24" s="39">
        <v>3499230.32</v>
      </c>
      <c r="M24" s="39">
        <v>0</v>
      </c>
      <c r="N24" s="39">
        <v>769.68</v>
      </c>
      <c r="O24" s="39">
        <v>99.98</v>
      </c>
    </row>
    <row r="25" spans="1:15" x14ac:dyDescent="0.25">
      <c r="A25" s="39" t="s">
        <v>334</v>
      </c>
      <c r="B25" s="39" t="s">
        <v>241</v>
      </c>
      <c r="C25" s="39">
        <v>1</v>
      </c>
      <c r="D25" s="39">
        <v>1</v>
      </c>
      <c r="E25" s="39" t="s">
        <v>244</v>
      </c>
      <c r="F25" s="39">
        <v>1000000</v>
      </c>
      <c r="G25" s="39">
        <v>1000000</v>
      </c>
      <c r="H25" s="39">
        <v>0</v>
      </c>
      <c r="I25" s="39">
        <v>0</v>
      </c>
      <c r="J25" s="39">
        <v>2000000</v>
      </c>
      <c r="K25" s="39">
        <v>0</v>
      </c>
      <c r="L25" s="39">
        <v>1938329.61</v>
      </c>
      <c r="M25" s="39">
        <v>0</v>
      </c>
      <c r="N25" s="39">
        <v>61670.39</v>
      </c>
      <c r="O25" s="39">
        <v>96.92</v>
      </c>
    </row>
    <row r="26" spans="1:15" x14ac:dyDescent="0.25">
      <c r="A26" s="39" t="s">
        <v>347</v>
      </c>
      <c r="B26" s="39" t="s">
        <v>93</v>
      </c>
      <c r="C26" s="39">
        <v>2</v>
      </c>
      <c r="D26" s="39">
        <v>1</v>
      </c>
      <c r="E26" s="39" t="s">
        <v>244</v>
      </c>
      <c r="F26" s="39">
        <v>100000</v>
      </c>
      <c r="G26" s="39">
        <v>0</v>
      </c>
      <c r="H26" s="39">
        <v>0</v>
      </c>
      <c r="I26" s="39">
        <v>0</v>
      </c>
      <c r="J26" s="39">
        <v>100000</v>
      </c>
      <c r="K26" s="39">
        <v>0</v>
      </c>
      <c r="L26" s="39">
        <v>0</v>
      </c>
      <c r="M26" s="39">
        <v>0</v>
      </c>
      <c r="N26" s="39">
        <v>100000</v>
      </c>
      <c r="O26" s="39">
        <v>0</v>
      </c>
    </row>
    <row r="27" spans="1:15" x14ac:dyDescent="0.25">
      <c r="A27" s="39" t="s">
        <v>260</v>
      </c>
      <c r="B27" s="39" t="s">
        <v>261</v>
      </c>
      <c r="C27" s="39">
        <v>1</v>
      </c>
      <c r="D27" s="39">
        <v>2</v>
      </c>
      <c r="E27" s="39" t="s">
        <v>244</v>
      </c>
      <c r="F27" s="39">
        <v>40649942</v>
      </c>
      <c r="G27" s="39">
        <v>0</v>
      </c>
      <c r="H27" s="39">
        <v>0</v>
      </c>
      <c r="I27" s="39">
        <v>0</v>
      </c>
      <c r="J27" s="39">
        <v>40649942</v>
      </c>
      <c r="K27" s="39">
        <v>4189927</v>
      </c>
      <c r="L27" s="39">
        <v>36460015</v>
      </c>
      <c r="M27" s="39">
        <v>0</v>
      </c>
      <c r="N27" s="39">
        <v>0</v>
      </c>
      <c r="O27" s="39">
        <v>89.69</v>
      </c>
    </row>
    <row r="28" spans="1:15" x14ac:dyDescent="0.25">
      <c r="A28" s="39" t="s">
        <v>262</v>
      </c>
      <c r="B28" s="39" t="s">
        <v>263</v>
      </c>
      <c r="C28" s="39">
        <v>1</v>
      </c>
      <c r="D28" s="39">
        <v>2</v>
      </c>
      <c r="E28" s="39" t="s">
        <v>244</v>
      </c>
      <c r="F28" s="39">
        <v>32400000</v>
      </c>
      <c r="G28" s="39">
        <v>0</v>
      </c>
      <c r="H28" s="39">
        <v>0</v>
      </c>
      <c r="I28" s="39">
        <v>0</v>
      </c>
      <c r="J28" s="39">
        <v>32400000</v>
      </c>
      <c r="K28" s="39">
        <v>0</v>
      </c>
      <c r="L28" s="39">
        <v>7476613.4299999997</v>
      </c>
      <c r="M28" s="39">
        <v>14422870.029999999</v>
      </c>
      <c r="N28" s="39">
        <v>10500516.539999999</v>
      </c>
      <c r="O28" s="39">
        <v>67.59</v>
      </c>
    </row>
    <row r="29" spans="1:15" x14ac:dyDescent="0.25">
      <c r="A29" s="39" t="s">
        <v>264</v>
      </c>
      <c r="B29" s="39" t="s">
        <v>265</v>
      </c>
      <c r="C29" s="39">
        <v>1</v>
      </c>
      <c r="D29" s="39">
        <v>2</v>
      </c>
      <c r="E29" s="39" t="s">
        <v>244</v>
      </c>
      <c r="F29" s="39">
        <v>6472921</v>
      </c>
      <c r="G29" s="39">
        <v>0</v>
      </c>
      <c r="H29" s="39">
        <v>0</v>
      </c>
      <c r="I29" s="39">
        <v>0</v>
      </c>
      <c r="J29" s="39">
        <v>6472921</v>
      </c>
      <c r="K29" s="39">
        <v>667186</v>
      </c>
      <c r="L29" s="39">
        <v>5805735</v>
      </c>
      <c r="M29" s="39">
        <v>0</v>
      </c>
      <c r="N29" s="39">
        <v>0</v>
      </c>
      <c r="O29" s="39">
        <v>89.69</v>
      </c>
    </row>
    <row r="30" spans="1:15" x14ac:dyDescent="0.25">
      <c r="A30" s="39" t="s">
        <v>266</v>
      </c>
      <c r="B30" s="39" t="s">
        <v>267</v>
      </c>
      <c r="C30" s="39">
        <v>1</v>
      </c>
      <c r="D30" s="39">
        <v>2</v>
      </c>
      <c r="E30" s="39" t="s">
        <v>244</v>
      </c>
      <c r="F30" s="39">
        <v>1153508437</v>
      </c>
      <c r="G30" s="39">
        <v>0</v>
      </c>
      <c r="H30" s="39">
        <v>0</v>
      </c>
      <c r="I30" s="39">
        <v>0</v>
      </c>
      <c r="J30" s="39">
        <v>1153508437</v>
      </c>
      <c r="K30" s="39">
        <v>113000000</v>
      </c>
      <c r="L30" s="39">
        <v>212725437.96000001</v>
      </c>
      <c r="M30" s="39">
        <v>559740733.16999996</v>
      </c>
      <c r="N30" s="39">
        <v>268042265.87</v>
      </c>
      <c r="O30" s="39">
        <v>66.97</v>
      </c>
    </row>
    <row r="31" spans="1:15" x14ac:dyDescent="0.25">
      <c r="A31" s="39" t="s">
        <v>268</v>
      </c>
      <c r="B31" s="39" t="s">
        <v>269</v>
      </c>
      <c r="C31" s="39">
        <v>1</v>
      </c>
      <c r="D31" s="39">
        <v>2</v>
      </c>
      <c r="E31" s="39" t="s">
        <v>244</v>
      </c>
      <c r="F31" s="39">
        <v>300000000</v>
      </c>
      <c r="G31" s="39">
        <v>0</v>
      </c>
      <c r="H31" s="39">
        <v>0</v>
      </c>
      <c r="I31" s="39">
        <v>0</v>
      </c>
      <c r="J31" s="39">
        <v>300000000</v>
      </c>
      <c r="K31" s="39">
        <v>0</v>
      </c>
      <c r="L31" s="39">
        <v>61990690</v>
      </c>
      <c r="M31" s="39">
        <v>174027929.80000001</v>
      </c>
      <c r="N31" s="39">
        <v>63981380.200000003</v>
      </c>
      <c r="O31" s="39">
        <v>78.67</v>
      </c>
    </row>
    <row r="32" spans="1:15" x14ac:dyDescent="0.25">
      <c r="A32" s="39" t="s">
        <v>270</v>
      </c>
      <c r="B32" s="39" t="s">
        <v>271</v>
      </c>
      <c r="C32" s="39">
        <v>1</v>
      </c>
      <c r="D32" s="39">
        <v>2</v>
      </c>
      <c r="E32" s="39" t="s">
        <v>244</v>
      </c>
      <c r="F32" s="39">
        <v>118000000</v>
      </c>
      <c r="G32" s="39">
        <v>0</v>
      </c>
      <c r="H32" s="39">
        <v>0</v>
      </c>
      <c r="I32" s="39">
        <v>0</v>
      </c>
      <c r="J32" s="39">
        <v>118000000</v>
      </c>
      <c r="K32" s="39">
        <v>0</v>
      </c>
      <c r="L32" s="39">
        <v>20666666.690000001</v>
      </c>
      <c r="M32" s="39">
        <v>68833333.310000002</v>
      </c>
      <c r="N32" s="39">
        <v>28500000</v>
      </c>
      <c r="O32" s="39">
        <v>75.849999999999994</v>
      </c>
    </row>
    <row r="33" spans="1:15" x14ac:dyDescent="0.25">
      <c r="A33" s="39" t="s">
        <v>272</v>
      </c>
      <c r="B33" s="39" t="s">
        <v>273</v>
      </c>
      <c r="C33" s="39">
        <v>1</v>
      </c>
      <c r="D33" s="39">
        <v>2</v>
      </c>
      <c r="E33" s="39" t="s">
        <v>244</v>
      </c>
      <c r="F33" s="39">
        <v>67000000</v>
      </c>
      <c r="G33" s="39">
        <v>0</v>
      </c>
      <c r="H33" s="39">
        <v>0</v>
      </c>
      <c r="I33" s="39">
        <v>0</v>
      </c>
      <c r="J33" s="39">
        <v>67000000</v>
      </c>
      <c r="K33" s="39">
        <v>0</v>
      </c>
      <c r="L33" s="39">
        <v>12719154.630000001</v>
      </c>
      <c r="M33" s="39">
        <v>38285714.350000001</v>
      </c>
      <c r="N33" s="39">
        <v>15995131.02</v>
      </c>
      <c r="O33" s="39">
        <v>76.13</v>
      </c>
    </row>
    <row r="34" spans="1:15" x14ac:dyDescent="0.25">
      <c r="A34" s="39" t="s">
        <v>274</v>
      </c>
      <c r="B34" s="39" t="s">
        <v>275</v>
      </c>
      <c r="C34" s="39">
        <v>1</v>
      </c>
      <c r="D34" s="39">
        <v>2</v>
      </c>
      <c r="E34" s="39" t="s">
        <v>244</v>
      </c>
      <c r="F34" s="39">
        <v>95012957</v>
      </c>
      <c r="G34" s="39">
        <v>0</v>
      </c>
      <c r="H34" s="39">
        <v>0</v>
      </c>
      <c r="I34" s="39">
        <v>0</v>
      </c>
      <c r="J34" s="39">
        <v>95012957</v>
      </c>
      <c r="K34" s="39">
        <v>0</v>
      </c>
      <c r="L34" s="39">
        <v>29947201.23</v>
      </c>
      <c r="M34" s="39">
        <v>33695866</v>
      </c>
      <c r="N34" s="39">
        <v>31369889.77</v>
      </c>
      <c r="O34" s="39">
        <v>66.98</v>
      </c>
    </row>
    <row r="35" spans="1:15" x14ac:dyDescent="0.25">
      <c r="A35" s="39" t="s">
        <v>348</v>
      </c>
      <c r="B35" s="39" t="s">
        <v>137</v>
      </c>
      <c r="C35" s="39">
        <v>1</v>
      </c>
      <c r="D35" s="39">
        <v>2</v>
      </c>
      <c r="E35" s="39" t="s">
        <v>244</v>
      </c>
      <c r="F35" s="39">
        <v>20000000</v>
      </c>
      <c r="G35" s="39">
        <v>0</v>
      </c>
      <c r="H35" s="39">
        <v>0</v>
      </c>
      <c r="I35" s="39">
        <v>0</v>
      </c>
      <c r="J35" s="39">
        <v>20000000</v>
      </c>
      <c r="K35" s="39">
        <v>0</v>
      </c>
      <c r="L35" s="39">
        <v>6122678.7699999996</v>
      </c>
      <c r="M35" s="39">
        <v>3877321.23</v>
      </c>
      <c r="N35" s="39">
        <v>10000000</v>
      </c>
      <c r="O35" s="39">
        <v>50</v>
      </c>
    </row>
    <row r="36" spans="1:15" x14ac:dyDescent="0.25">
      <c r="A36" s="39" t="s">
        <v>349</v>
      </c>
      <c r="B36" s="39" t="s">
        <v>139</v>
      </c>
      <c r="C36" s="39">
        <v>1</v>
      </c>
      <c r="D36" s="39">
        <v>2</v>
      </c>
      <c r="E36" s="39" t="s">
        <v>244</v>
      </c>
      <c r="F36" s="39">
        <v>13800000</v>
      </c>
      <c r="G36" s="39">
        <v>0</v>
      </c>
      <c r="H36" s="39">
        <v>0</v>
      </c>
      <c r="I36" s="39">
        <v>0</v>
      </c>
      <c r="J36" s="39">
        <v>13800000</v>
      </c>
      <c r="K36" s="39">
        <v>0</v>
      </c>
      <c r="L36" s="39">
        <v>0</v>
      </c>
      <c r="M36" s="39">
        <v>0</v>
      </c>
      <c r="N36" s="39">
        <v>13800000</v>
      </c>
      <c r="O36" s="39">
        <v>0</v>
      </c>
    </row>
    <row r="37" spans="1:15" x14ac:dyDescent="0.25">
      <c r="A37" s="39" t="s">
        <v>350</v>
      </c>
      <c r="B37" s="39" t="s">
        <v>141</v>
      </c>
      <c r="C37" s="39">
        <v>2</v>
      </c>
      <c r="D37" s="39">
        <v>1</v>
      </c>
      <c r="E37" s="39" t="s">
        <v>244</v>
      </c>
      <c r="F37" s="39">
        <v>0</v>
      </c>
      <c r="G37" s="39">
        <v>3000000</v>
      </c>
      <c r="H37" s="39">
        <v>0</v>
      </c>
      <c r="I37" s="39">
        <v>0</v>
      </c>
      <c r="J37" s="39">
        <v>3000000</v>
      </c>
      <c r="K37" s="39">
        <v>0</v>
      </c>
      <c r="L37" s="39">
        <v>65708.33</v>
      </c>
      <c r="M37" s="39">
        <v>1898892.65</v>
      </c>
      <c r="N37" s="39">
        <v>1035399.02</v>
      </c>
      <c r="O37" s="39">
        <v>65.489999999999995</v>
      </c>
    </row>
    <row r="38" spans="1:15" x14ac:dyDescent="0.25">
      <c r="A38" s="39" t="s">
        <v>276</v>
      </c>
      <c r="B38" s="39" t="s">
        <v>277</v>
      </c>
      <c r="C38" s="39">
        <v>2</v>
      </c>
      <c r="D38" s="39">
        <v>1</v>
      </c>
      <c r="E38" s="39" t="s">
        <v>244</v>
      </c>
      <c r="F38" s="39">
        <v>200642361</v>
      </c>
      <c r="G38" s="39">
        <v>-75642361</v>
      </c>
      <c r="H38" s="39">
        <v>0</v>
      </c>
      <c r="I38" s="39">
        <v>0</v>
      </c>
      <c r="J38" s="39">
        <v>125000000</v>
      </c>
      <c r="K38" s="39">
        <v>0</v>
      </c>
      <c r="L38" s="39">
        <v>0</v>
      </c>
      <c r="M38" s="39">
        <v>125000000</v>
      </c>
      <c r="N38" s="39">
        <v>0</v>
      </c>
      <c r="O38" s="39">
        <v>100</v>
      </c>
    </row>
    <row r="39" spans="1:15" x14ac:dyDescent="0.25">
      <c r="A39" s="39" t="s">
        <v>351</v>
      </c>
      <c r="B39" s="39" t="s">
        <v>81</v>
      </c>
      <c r="C39" s="39">
        <v>1</v>
      </c>
      <c r="D39" s="39">
        <v>1</v>
      </c>
      <c r="E39" s="39" t="s">
        <v>278</v>
      </c>
      <c r="F39" s="39">
        <v>6626020</v>
      </c>
      <c r="G39" s="39">
        <v>2580000</v>
      </c>
      <c r="H39" s="39">
        <v>0</v>
      </c>
      <c r="I39" s="39">
        <v>0</v>
      </c>
      <c r="J39" s="39">
        <v>9206020</v>
      </c>
      <c r="K39" s="39">
        <v>0</v>
      </c>
      <c r="L39" s="39">
        <v>9190172.4000000004</v>
      </c>
      <c r="M39" s="39">
        <v>0</v>
      </c>
      <c r="N39" s="39">
        <v>15847.6</v>
      </c>
      <c r="O39" s="39">
        <v>99.83</v>
      </c>
    </row>
    <row r="40" spans="1:15" x14ac:dyDescent="0.25">
      <c r="A40" s="39" t="s">
        <v>352</v>
      </c>
      <c r="B40" s="39" t="s">
        <v>158</v>
      </c>
      <c r="C40" s="39">
        <v>2</v>
      </c>
      <c r="D40" s="39">
        <v>1</v>
      </c>
      <c r="E40" s="39" t="s">
        <v>278</v>
      </c>
      <c r="F40" s="39">
        <v>20000000</v>
      </c>
      <c r="G40" s="39">
        <v>-10000000</v>
      </c>
      <c r="H40" s="39">
        <v>0</v>
      </c>
      <c r="I40" s="39">
        <v>0</v>
      </c>
      <c r="J40" s="39">
        <v>10000000</v>
      </c>
      <c r="K40" s="39">
        <v>14269.64</v>
      </c>
      <c r="L40" s="39">
        <v>0</v>
      </c>
      <c r="M40" s="39">
        <v>0</v>
      </c>
      <c r="N40" s="39">
        <v>9985730.3599999994</v>
      </c>
      <c r="O40" s="39">
        <v>0</v>
      </c>
    </row>
    <row r="41" spans="1:15" x14ac:dyDescent="0.25">
      <c r="A41" s="39" t="s">
        <v>353</v>
      </c>
      <c r="B41" s="39" t="s">
        <v>61</v>
      </c>
      <c r="C41" s="39">
        <v>2</v>
      </c>
      <c r="D41" s="39">
        <v>2</v>
      </c>
      <c r="E41" s="39" t="s">
        <v>279</v>
      </c>
      <c r="F41" s="39">
        <v>9000000</v>
      </c>
      <c r="G41" s="39">
        <v>-15000</v>
      </c>
      <c r="H41" s="39">
        <v>0</v>
      </c>
      <c r="I41" s="39">
        <v>0</v>
      </c>
      <c r="J41" s="39">
        <v>8985000</v>
      </c>
      <c r="K41" s="39">
        <v>0</v>
      </c>
      <c r="L41" s="39">
        <v>4298338.3499999996</v>
      </c>
      <c r="M41" s="39">
        <v>0</v>
      </c>
      <c r="N41" s="39">
        <v>4686661.6500000004</v>
      </c>
      <c r="O41" s="39">
        <v>47.84</v>
      </c>
    </row>
    <row r="42" spans="1:15" x14ac:dyDescent="0.25">
      <c r="A42" s="39" t="s">
        <v>354</v>
      </c>
      <c r="B42" s="39" t="s">
        <v>280</v>
      </c>
      <c r="C42" s="39">
        <v>2</v>
      </c>
      <c r="D42" s="39">
        <v>3</v>
      </c>
      <c r="E42" s="39" t="s">
        <v>279</v>
      </c>
      <c r="F42" s="39">
        <v>750000</v>
      </c>
      <c r="G42" s="39">
        <v>0</v>
      </c>
      <c r="H42" s="39">
        <v>0</v>
      </c>
      <c r="I42" s="39">
        <v>0</v>
      </c>
      <c r="J42" s="39">
        <v>750000</v>
      </c>
      <c r="K42" s="39">
        <v>0</v>
      </c>
      <c r="L42" s="39">
        <v>0</v>
      </c>
      <c r="M42" s="39">
        <v>0</v>
      </c>
      <c r="N42" s="39">
        <v>750000</v>
      </c>
      <c r="O42" s="39">
        <v>0</v>
      </c>
    </row>
    <row r="43" spans="1:15" x14ac:dyDescent="0.25">
      <c r="A43" s="39" t="s">
        <v>355</v>
      </c>
      <c r="B43" s="39" t="s">
        <v>281</v>
      </c>
      <c r="C43" s="39">
        <v>2</v>
      </c>
      <c r="D43" s="39">
        <v>3</v>
      </c>
      <c r="E43" s="39" t="s">
        <v>279</v>
      </c>
      <c r="F43" s="39">
        <v>750000</v>
      </c>
      <c r="G43" s="39">
        <v>0</v>
      </c>
      <c r="H43" s="39">
        <v>0</v>
      </c>
      <c r="I43" s="39">
        <v>0</v>
      </c>
      <c r="J43" s="39">
        <v>750000</v>
      </c>
      <c r="K43" s="39">
        <v>0</v>
      </c>
      <c r="L43" s="39">
        <v>0</v>
      </c>
      <c r="M43" s="39">
        <v>0</v>
      </c>
      <c r="N43" s="39">
        <v>750000</v>
      </c>
      <c r="O43" s="39">
        <v>0</v>
      </c>
    </row>
    <row r="44" spans="1:15" x14ac:dyDescent="0.25">
      <c r="A44" s="39" t="s">
        <v>356</v>
      </c>
      <c r="B44" s="39" t="s">
        <v>45</v>
      </c>
      <c r="C44" s="39">
        <v>1</v>
      </c>
      <c r="D44" s="39">
        <v>1</v>
      </c>
      <c r="E44" s="39" t="s">
        <v>282</v>
      </c>
      <c r="F44" s="39">
        <v>546109512</v>
      </c>
      <c r="G44" s="39">
        <v>0</v>
      </c>
      <c r="H44" s="39">
        <v>0</v>
      </c>
      <c r="I44" s="39">
        <v>0</v>
      </c>
      <c r="J44" s="39">
        <v>546109512</v>
      </c>
      <c r="K44" s="39">
        <v>0</v>
      </c>
      <c r="L44" s="39">
        <v>546109509.86000001</v>
      </c>
      <c r="M44" s="39">
        <v>0</v>
      </c>
      <c r="N44" s="39">
        <v>2.14</v>
      </c>
      <c r="O44" s="39">
        <v>100</v>
      </c>
    </row>
    <row r="45" spans="1:15" x14ac:dyDescent="0.25">
      <c r="A45" s="39" t="s">
        <v>357</v>
      </c>
      <c r="B45" s="39" t="s">
        <v>49</v>
      </c>
      <c r="C45" s="39">
        <v>1</v>
      </c>
      <c r="D45" s="39">
        <v>1</v>
      </c>
      <c r="E45" s="39" t="s">
        <v>282</v>
      </c>
      <c r="F45" s="39">
        <v>42380000</v>
      </c>
      <c r="G45" s="39">
        <v>0</v>
      </c>
      <c r="H45" s="39">
        <v>0</v>
      </c>
      <c r="I45" s="39">
        <v>0</v>
      </c>
      <c r="J45" s="39">
        <v>42380000</v>
      </c>
      <c r="K45" s="39">
        <v>4500000</v>
      </c>
      <c r="L45" s="39">
        <v>16278127.07</v>
      </c>
      <c r="M45" s="39">
        <v>14596284.27</v>
      </c>
      <c r="N45" s="39">
        <v>7005588.6600000001</v>
      </c>
      <c r="O45" s="39">
        <v>72.849999999999994</v>
      </c>
    </row>
    <row r="46" spans="1:15" x14ac:dyDescent="0.25">
      <c r="A46" s="39" t="s">
        <v>358</v>
      </c>
      <c r="B46" s="39" t="s">
        <v>283</v>
      </c>
      <c r="C46" s="39">
        <v>1</v>
      </c>
      <c r="D46" s="39">
        <v>1</v>
      </c>
      <c r="E46" s="39" t="s">
        <v>282</v>
      </c>
      <c r="F46" s="39">
        <v>35800000</v>
      </c>
      <c r="G46" s="39">
        <v>0</v>
      </c>
      <c r="H46" s="39">
        <v>0</v>
      </c>
      <c r="I46" s="39">
        <v>0</v>
      </c>
      <c r="J46" s="39">
        <v>35800000</v>
      </c>
      <c r="K46" s="39">
        <v>10000000</v>
      </c>
      <c r="L46" s="39">
        <v>14430883.75</v>
      </c>
      <c r="M46" s="39">
        <v>11369115.9</v>
      </c>
      <c r="N46" s="39">
        <v>0.35</v>
      </c>
      <c r="O46" s="39">
        <v>72.069999999999993</v>
      </c>
    </row>
    <row r="47" spans="1:15" x14ac:dyDescent="0.25">
      <c r="A47" s="39" t="s">
        <v>359</v>
      </c>
      <c r="B47" s="39" t="s">
        <v>53</v>
      </c>
      <c r="C47" s="39">
        <v>1</v>
      </c>
      <c r="D47" s="39">
        <v>1</v>
      </c>
      <c r="E47" s="39" t="s">
        <v>282</v>
      </c>
      <c r="F47" s="39">
        <v>20000</v>
      </c>
      <c r="G47" s="39">
        <v>0</v>
      </c>
      <c r="H47" s="39">
        <v>0</v>
      </c>
      <c r="I47" s="39">
        <v>0</v>
      </c>
      <c r="J47" s="39">
        <v>20000</v>
      </c>
      <c r="K47" s="39">
        <v>0</v>
      </c>
      <c r="L47" s="39">
        <v>0</v>
      </c>
      <c r="M47" s="39">
        <v>19662</v>
      </c>
      <c r="N47" s="39">
        <v>338</v>
      </c>
      <c r="O47" s="39">
        <v>98.31</v>
      </c>
    </row>
    <row r="48" spans="1:15" x14ac:dyDescent="0.25">
      <c r="A48" s="39" t="s">
        <v>360</v>
      </c>
      <c r="B48" s="39" t="s">
        <v>55</v>
      </c>
      <c r="C48" s="39">
        <v>1</v>
      </c>
      <c r="D48" s="39">
        <v>1</v>
      </c>
      <c r="E48" s="39" t="s">
        <v>282</v>
      </c>
      <c r="F48" s="39">
        <v>59800000</v>
      </c>
      <c r="G48" s="39">
        <v>0</v>
      </c>
      <c r="H48" s="39">
        <v>0</v>
      </c>
      <c r="I48" s="39">
        <v>0</v>
      </c>
      <c r="J48" s="39">
        <v>59800000</v>
      </c>
      <c r="K48" s="39">
        <v>7500000</v>
      </c>
      <c r="L48" s="39">
        <v>50829864.93</v>
      </c>
      <c r="M48" s="39">
        <v>615281.9</v>
      </c>
      <c r="N48" s="39">
        <v>854853.17</v>
      </c>
      <c r="O48" s="39">
        <v>86.03</v>
      </c>
    </row>
    <row r="49" spans="1:15" x14ac:dyDescent="0.25">
      <c r="A49" s="39" t="s">
        <v>353</v>
      </c>
      <c r="B49" s="39" t="s">
        <v>61</v>
      </c>
      <c r="C49" s="39">
        <v>2</v>
      </c>
      <c r="D49" s="39">
        <v>1</v>
      </c>
      <c r="E49" s="39" t="s">
        <v>282</v>
      </c>
      <c r="F49" s="39">
        <v>58500</v>
      </c>
      <c r="G49" s="39">
        <v>15000</v>
      </c>
      <c r="H49" s="39">
        <v>0</v>
      </c>
      <c r="I49" s="39">
        <v>0</v>
      </c>
      <c r="J49" s="39">
        <v>73500</v>
      </c>
      <c r="K49" s="39">
        <v>0</v>
      </c>
      <c r="L49" s="39">
        <v>24207.45</v>
      </c>
      <c r="M49" s="39">
        <v>31714.89</v>
      </c>
      <c r="N49" s="39">
        <v>17577.66</v>
      </c>
      <c r="O49" s="39">
        <v>76.08</v>
      </c>
    </row>
    <row r="50" spans="1:15" x14ac:dyDescent="0.25">
      <c r="A50" s="39" t="s">
        <v>361</v>
      </c>
      <c r="B50" s="39" t="s">
        <v>69</v>
      </c>
      <c r="C50" s="39">
        <v>1</v>
      </c>
      <c r="D50" s="39">
        <v>1</v>
      </c>
      <c r="E50" s="39" t="s">
        <v>282</v>
      </c>
      <c r="F50" s="39">
        <v>28200000</v>
      </c>
      <c r="G50" s="39">
        <v>-9000000</v>
      </c>
      <c r="H50" s="39">
        <v>0</v>
      </c>
      <c r="I50" s="39">
        <v>0</v>
      </c>
      <c r="J50" s="39">
        <v>19200000</v>
      </c>
      <c r="K50" s="39">
        <v>1500000</v>
      </c>
      <c r="L50" s="39">
        <v>17676456.550000001</v>
      </c>
      <c r="M50" s="39">
        <v>0</v>
      </c>
      <c r="N50" s="39">
        <v>23543.45</v>
      </c>
      <c r="O50" s="39">
        <v>92.06</v>
      </c>
    </row>
    <row r="51" spans="1:15" x14ac:dyDescent="0.25">
      <c r="A51" s="39" t="s">
        <v>332</v>
      </c>
      <c r="B51" s="39" t="s">
        <v>238</v>
      </c>
      <c r="C51" s="39">
        <v>1</v>
      </c>
      <c r="D51" s="39">
        <v>1</v>
      </c>
      <c r="E51" s="39" t="s">
        <v>282</v>
      </c>
      <c r="F51" s="39">
        <v>131000</v>
      </c>
      <c r="G51" s="39">
        <v>0</v>
      </c>
      <c r="H51" s="39">
        <v>0</v>
      </c>
      <c r="I51" s="39">
        <v>0</v>
      </c>
      <c r="J51" s="39">
        <v>131000</v>
      </c>
      <c r="K51" s="39">
        <v>32000</v>
      </c>
      <c r="L51" s="39">
        <v>60578.51</v>
      </c>
      <c r="M51" s="39">
        <v>38421.21</v>
      </c>
      <c r="N51" s="39">
        <v>0.28000000000000003</v>
      </c>
      <c r="O51" s="39">
        <v>75.569999999999993</v>
      </c>
    </row>
    <row r="52" spans="1:15" x14ac:dyDescent="0.25">
      <c r="A52" s="39" t="s">
        <v>362</v>
      </c>
      <c r="B52" s="39" t="s">
        <v>284</v>
      </c>
      <c r="C52" s="39">
        <v>2</v>
      </c>
      <c r="D52" s="39">
        <v>1</v>
      </c>
      <c r="E52" s="39" t="s">
        <v>282</v>
      </c>
      <c r="F52" s="39">
        <v>714905</v>
      </c>
      <c r="G52" s="39">
        <v>0</v>
      </c>
      <c r="H52" s="39">
        <v>0</v>
      </c>
      <c r="I52" s="39">
        <v>0</v>
      </c>
      <c r="J52" s="39">
        <v>714905</v>
      </c>
      <c r="K52" s="39">
        <v>400000</v>
      </c>
      <c r="L52" s="39">
        <v>47465.5</v>
      </c>
      <c r="M52" s="39">
        <v>131260.5</v>
      </c>
      <c r="N52" s="39">
        <v>136179</v>
      </c>
      <c r="O52" s="39">
        <v>25</v>
      </c>
    </row>
    <row r="53" spans="1:15" x14ac:dyDescent="0.25">
      <c r="A53" s="39" t="s">
        <v>363</v>
      </c>
      <c r="B53" s="39" t="s">
        <v>285</v>
      </c>
      <c r="C53" s="39">
        <v>1</v>
      </c>
      <c r="D53" s="39">
        <v>1</v>
      </c>
      <c r="E53" s="39" t="s">
        <v>282</v>
      </c>
      <c r="F53" s="39">
        <v>20000000</v>
      </c>
      <c r="G53" s="39">
        <v>0</v>
      </c>
      <c r="H53" s="39">
        <v>0</v>
      </c>
      <c r="I53" s="39">
        <v>0</v>
      </c>
      <c r="J53" s="39">
        <v>20000000</v>
      </c>
      <c r="K53" s="39">
        <v>12890300</v>
      </c>
      <c r="L53" s="39">
        <v>4564500</v>
      </c>
      <c r="M53" s="39">
        <v>0</v>
      </c>
      <c r="N53" s="39">
        <v>2545200</v>
      </c>
      <c r="O53" s="39">
        <v>22.82</v>
      </c>
    </row>
    <row r="54" spans="1:15" x14ac:dyDescent="0.25">
      <c r="A54" s="39" t="s">
        <v>364</v>
      </c>
      <c r="B54" s="39" t="s">
        <v>77</v>
      </c>
      <c r="C54" s="39">
        <v>3</v>
      </c>
      <c r="D54" s="39">
        <v>1</v>
      </c>
      <c r="E54" s="39" t="s">
        <v>282</v>
      </c>
      <c r="F54" s="39">
        <v>28000000</v>
      </c>
      <c r="G54" s="39">
        <v>0</v>
      </c>
      <c r="H54" s="39">
        <v>0</v>
      </c>
      <c r="I54" s="39">
        <v>0</v>
      </c>
      <c r="J54" s="39">
        <v>28000000</v>
      </c>
      <c r="K54" s="39">
        <v>0</v>
      </c>
      <c r="L54" s="39">
        <v>19790599.41</v>
      </c>
      <c r="M54" s="39">
        <v>101132.83</v>
      </c>
      <c r="N54" s="39">
        <v>8108267.7599999998</v>
      </c>
      <c r="O54" s="39">
        <v>71.040000000000006</v>
      </c>
    </row>
    <row r="55" spans="1:15" x14ac:dyDescent="0.25">
      <c r="A55" s="39" t="s">
        <v>365</v>
      </c>
      <c r="B55" s="39" t="s">
        <v>286</v>
      </c>
      <c r="C55" s="39">
        <v>3</v>
      </c>
      <c r="D55" s="39">
        <v>1</v>
      </c>
      <c r="E55" s="39" t="s">
        <v>282</v>
      </c>
      <c r="F55" s="39">
        <v>18500000</v>
      </c>
      <c r="G55" s="39">
        <v>0</v>
      </c>
      <c r="H55" s="39">
        <v>0</v>
      </c>
      <c r="I55" s="39">
        <v>0</v>
      </c>
      <c r="J55" s="39">
        <v>18500000</v>
      </c>
      <c r="K55" s="39">
        <v>0</v>
      </c>
      <c r="L55" s="39">
        <v>11772416.300000001</v>
      </c>
      <c r="M55" s="39">
        <v>8121033.7000000002</v>
      </c>
      <c r="N55" s="39">
        <v>4097406.68</v>
      </c>
      <c r="O55" s="39">
        <v>107.53</v>
      </c>
    </row>
    <row r="56" spans="1:15" x14ac:dyDescent="0.25">
      <c r="A56" s="39" t="s">
        <v>351</v>
      </c>
      <c r="B56" s="39" t="s">
        <v>81</v>
      </c>
      <c r="C56" s="39">
        <v>1</v>
      </c>
      <c r="D56" s="39">
        <v>1</v>
      </c>
      <c r="E56" s="39" t="s">
        <v>282</v>
      </c>
      <c r="F56" s="39">
        <v>14460688</v>
      </c>
      <c r="G56" s="39">
        <v>-2580000</v>
      </c>
      <c r="H56" s="39">
        <v>0</v>
      </c>
      <c r="I56" s="39">
        <v>0</v>
      </c>
      <c r="J56" s="39">
        <v>11880688</v>
      </c>
      <c r="K56" s="39">
        <v>3800000</v>
      </c>
      <c r="L56" s="39">
        <v>7916812</v>
      </c>
      <c r="M56" s="39">
        <v>0</v>
      </c>
      <c r="N56" s="39">
        <v>163876</v>
      </c>
      <c r="O56" s="39">
        <v>66.64</v>
      </c>
    </row>
    <row r="57" spans="1:15" x14ac:dyDescent="0.25">
      <c r="A57" s="39" t="s">
        <v>366</v>
      </c>
      <c r="B57" s="39" t="s">
        <v>287</v>
      </c>
      <c r="C57" s="39">
        <v>1</v>
      </c>
      <c r="D57" s="39">
        <v>1</v>
      </c>
      <c r="E57" s="39" t="s">
        <v>282</v>
      </c>
      <c r="F57" s="39">
        <v>16000000</v>
      </c>
      <c r="G57" s="39">
        <v>6000000</v>
      </c>
      <c r="H57" s="39">
        <v>0</v>
      </c>
      <c r="I57" s="39">
        <v>0</v>
      </c>
      <c r="J57" s="39">
        <v>22000000</v>
      </c>
      <c r="K57" s="39">
        <v>0</v>
      </c>
      <c r="L57" s="39">
        <v>21997210.329999998</v>
      </c>
      <c r="M57" s="39">
        <v>0</v>
      </c>
      <c r="N57" s="39">
        <v>2789.67</v>
      </c>
      <c r="O57" s="39">
        <v>99.99</v>
      </c>
    </row>
    <row r="58" spans="1:15" x14ac:dyDescent="0.25">
      <c r="A58" s="39" t="s">
        <v>367</v>
      </c>
      <c r="B58" s="39" t="s">
        <v>288</v>
      </c>
      <c r="C58" s="39">
        <v>1</v>
      </c>
      <c r="D58" s="39">
        <v>1</v>
      </c>
      <c r="E58" s="39" t="s">
        <v>282</v>
      </c>
      <c r="F58" s="39">
        <v>1500000</v>
      </c>
      <c r="G58" s="39">
        <v>0</v>
      </c>
      <c r="H58" s="39">
        <v>0</v>
      </c>
      <c r="I58" s="39">
        <v>0</v>
      </c>
      <c r="J58" s="39">
        <v>1500000</v>
      </c>
      <c r="K58" s="39">
        <v>1000000</v>
      </c>
      <c r="L58" s="39">
        <v>499999.99</v>
      </c>
      <c r="M58" s="39">
        <v>0</v>
      </c>
      <c r="N58" s="39">
        <v>0.01</v>
      </c>
      <c r="O58" s="39">
        <v>33.33</v>
      </c>
    </row>
    <row r="59" spans="1:15" x14ac:dyDescent="0.25">
      <c r="A59" s="39" t="s">
        <v>368</v>
      </c>
      <c r="B59" s="39" t="s">
        <v>95</v>
      </c>
      <c r="C59" s="39">
        <v>1</v>
      </c>
      <c r="D59" s="39">
        <v>1</v>
      </c>
      <c r="E59" s="39" t="s">
        <v>282</v>
      </c>
      <c r="F59" s="39">
        <v>500000</v>
      </c>
      <c r="G59" s="39">
        <v>0</v>
      </c>
      <c r="H59" s="39">
        <v>0</v>
      </c>
      <c r="I59" s="39">
        <v>0</v>
      </c>
      <c r="J59" s="39">
        <v>500000</v>
      </c>
      <c r="K59" s="39">
        <v>500000</v>
      </c>
      <c r="L59" s="39">
        <v>0</v>
      </c>
      <c r="M59" s="39">
        <v>0</v>
      </c>
      <c r="N59" s="39">
        <v>0</v>
      </c>
      <c r="O59" s="39">
        <v>0</v>
      </c>
    </row>
    <row r="60" spans="1:15" x14ac:dyDescent="0.25">
      <c r="A60" s="39" t="s">
        <v>369</v>
      </c>
      <c r="B60" s="39" t="s">
        <v>99</v>
      </c>
      <c r="C60" s="39">
        <v>2</v>
      </c>
      <c r="D60" s="39">
        <v>1</v>
      </c>
      <c r="E60" s="39" t="s">
        <v>282</v>
      </c>
      <c r="F60" s="39">
        <v>8543736</v>
      </c>
      <c r="G60" s="39">
        <v>0</v>
      </c>
      <c r="H60" s="39">
        <v>0</v>
      </c>
      <c r="I60" s="39">
        <v>0</v>
      </c>
      <c r="J60" s="39">
        <v>8543736</v>
      </c>
      <c r="K60" s="39">
        <v>3500000</v>
      </c>
      <c r="L60" s="39">
        <v>3312881</v>
      </c>
      <c r="M60" s="39">
        <v>1729887</v>
      </c>
      <c r="N60" s="39">
        <v>968</v>
      </c>
      <c r="O60" s="39">
        <v>59.02</v>
      </c>
    </row>
    <row r="61" spans="1:15" x14ac:dyDescent="0.25">
      <c r="A61" s="39" t="s">
        <v>370</v>
      </c>
      <c r="B61" s="39" t="s">
        <v>113</v>
      </c>
      <c r="C61" s="39">
        <v>2</v>
      </c>
      <c r="D61" s="39">
        <v>1</v>
      </c>
      <c r="E61" s="39" t="s">
        <v>282</v>
      </c>
      <c r="F61" s="39">
        <v>300000</v>
      </c>
      <c r="G61" s="39">
        <v>900000</v>
      </c>
      <c r="H61" s="39">
        <v>0</v>
      </c>
      <c r="I61" s="39">
        <v>0</v>
      </c>
      <c r="J61" s="39">
        <v>1200000</v>
      </c>
      <c r="K61" s="39">
        <v>862839.75</v>
      </c>
      <c r="L61" s="39">
        <v>297755</v>
      </c>
      <c r="M61" s="39">
        <v>0</v>
      </c>
      <c r="N61" s="39">
        <v>39405.25</v>
      </c>
      <c r="O61" s="39">
        <v>24.81</v>
      </c>
    </row>
    <row r="62" spans="1:15" x14ac:dyDescent="0.25">
      <c r="A62" s="39" t="s">
        <v>371</v>
      </c>
      <c r="B62" s="39" t="s">
        <v>289</v>
      </c>
      <c r="C62" s="39">
        <v>1</v>
      </c>
      <c r="D62" s="39">
        <v>1</v>
      </c>
      <c r="E62" s="39" t="s">
        <v>282</v>
      </c>
      <c r="F62" s="39">
        <v>4460000</v>
      </c>
      <c r="G62" s="39">
        <v>-900000</v>
      </c>
      <c r="H62" s="39">
        <v>0</v>
      </c>
      <c r="I62" s="39">
        <v>0</v>
      </c>
      <c r="J62" s="39">
        <v>3560000</v>
      </c>
      <c r="K62" s="39">
        <v>800000</v>
      </c>
      <c r="L62" s="39">
        <v>2222207.17</v>
      </c>
      <c r="M62" s="39">
        <v>0</v>
      </c>
      <c r="N62" s="39">
        <v>537792.82999999996</v>
      </c>
      <c r="O62" s="39">
        <v>62.42</v>
      </c>
    </row>
    <row r="63" spans="1:15" x14ac:dyDescent="0.25">
      <c r="A63" s="39" t="s">
        <v>336</v>
      </c>
      <c r="B63" s="39" t="s">
        <v>242</v>
      </c>
      <c r="C63" s="39">
        <v>1</v>
      </c>
      <c r="D63" s="39">
        <v>1</v>
      </c>
      <c r="E63" s="39" t="s">
        <v>282</v>
      </c>
      <c r="F63" s="39">
        <v>0</v>
      </c>
      <c r="G63" s="39">
        <v>500000</v>
      </c>
      <c r="H63" s="39">
        <v>0</v>
      </c>
      <c r="I63" s="39">
        <v>0</v>
      </c>
      <c r="J63" s="39">
        <v>500000</v>
      </c>
      <c r="K63" s="39">
        <v>0</v>
      </c>
      <c r="L63" s="39">
        <v>0</v>
      </c>
      <c r="M63" s="39">
        <v>0</v>
      </c>
      <c r="N63" s="39">
        <v>500000</v>
      </c>
      <c r="O63" s="39">
        <v>0</v>
      </c>
    </row>
    <row r="64" spans="1:15" x14ac:dyDescent="0.25">
      <c r="A64" s="39" t="s">
        <v>338</v>
      </c>
      <c r="B64" s="39" t="s">
        <v>156</v>
      </c>
      <c r="C64" s="39">
        <v>1</v>
      </c>
      <c r="D64" s="39">
        <v>1</v>
      </c>
      <c r="E64" s="39" t="s">
        <v>282</v>
      </c>
      <c r="F64" s="39">
        <v>0</v>
      </c>
      <c r="G64" s="39">
        <v>1000000</v>
      </c>
      <c r="H64" s="39">
        <v>0</v>
      </c>
      <c r="I64" s="39">
        <v>0</v>
      </c>
      <c r="J64" s="39">
        <v>1000000</v>
      </c>
      <c r="K64" s="39">
        <v>0</v>
      </c>
      <c r="L64" s="39">
        <v>635997.9</v>
      </c>
      <c r="M64" s="39">
        <v>0</v>
      </c>
      <c r="N64" s="39">
        <v>364002.1</v>
      </c>
      <c r="O64" s="39">
        <v>63.6</v>
      </c>
    </row>
    <row r="65" spans="1:15" x14ac:dyDescent="0.25">
      <c r="A65" s="39" t="s">
        <v>372</v>
      </c>
      <c r="B65" s="39" t="s">
        <v>290</v>
      </c>
      <c r="C65" s="39">
        <v>1</v>
      </c>
      <c r="D65" s="39">
        <v>1</v>
      </c>
      <c r="E65" s="39" t="s">
        <v>291</v>
      </c>
      <c r="F65" s="39">
        <v>0</v>
      </c>
      <c r="G65" s="39">
        <v>8000000</v>
      </c>
      <c r="H65" s="39">
        <v>0</v>
      </c>
      <c r="I65" s="39">
        <v>0</v>
      </c>
      <c r="J65" s="39">
        <v>8000000</v>
      </c>
      <c r="K65" s="39">
        <v>0</v>
      </c>
      <c r="L65" s="39">
        <v>7999999.9800000004</v>
      </c>
      <c r="M65" s="39">
        <v>0</v>
      </c>
      <c r="N65" s="39">
        <v>0.02</v>
      </c>
      <c r="O65" s="39">
        <v>100</v>
      </c>
    </row>
    <row r="66" spans="1:15" x14ac:dyDescent="0.25">
      <c r="A66" s="39" t="s">
        <v>373</v>
      </c>
      <c r="B66" s="39" t="s">
        <v>152</v>
      </c>
      <c r="C66" s="39">
        <v>2</v>
      </c>
      <c r="D66" s="39">
        <v>3</v>
      </c>
      <c r="E66" s="39" t="s">
        <v>291</v>
      </c>
      <c r="F66" s="39">
        <v>650000</v>
      </c>
      <c r="G66" s="39">
        <v>0</v>
      </c>
      <c r="H66" s="39">
        <v>0</v>
      </c>
      <c r="I66" s="39">
        <v>0</v>
      </c>
      <c r="J66" s="39">
        <v>650000</v>
      </c>
      <c r="K66" s="39">
        <v>0</v>
      </c>
      <c r="L66" s="39">
        <v>508500</v>
      </c>
      <c r="M66" s="39">
        <v>0</v>
      </c>
      <c r="N66" s="39">
        <v>141500</v>
      </c>
      <c r="O66" s="39">
        <v>78.23</v>
      </c>
    </row>
    <row r="67" spans="1:15" x14ac:dyDescent="0.25">
      <c r="A67" s="39" t="s">
        <v>331</v>
      </c>
      <c r="B67" s="39" t="s">
        <v>236</v>
      </c>
      <c r="C67" s="39">
        <v>3</v>
      </c>
      <c r="D67" s="39">
        <v>1</v>
      </c>
      <c r="E67" s="39" t="s">
        <v>292</v>
      </c>
      <c r="F67" s="39">
        <v>20000000</v>
      </c>
      <c r="G67" s="39">
        <v>5000000</v>
      </c>
      <c r="H67" s="39">
        <v>0</v>
      </c>
      <c r="I67" s="39">
        <v>0</v>
      </c>
      <c r="J67" s="39">
        <v>25000000</v>
      </c>
      <c r="K67" s="39">
        <v>25000000</v>
      </c>
      <c r="L67" s="39">
        <v>0</v>
      </c>
      <c r="M67" s="39">
        <v>0</v>
      </c>
      <c r="N67" s="39">
        <v>0</v>
      </c>
      <c r="O67" s="39">
        <v>0</v>
      </c>
    </row>
    <row r="68" spans="1:15" x14ac:dyDescent="0.25">
      <c r="A68" s="39" t="s">
        <v>374</v>
      </c>
      <c r="B68" s="39" t="s">
        <v>293</v>
      </c>
      <c r="C68" s="39">
        <v>3</v>
      </c>
      <c r="D68" s="39">
        <v>2</v>
      </c>
      <c r="E68" s="39" t="s">
        <v>292</v>
      </c>
      <c r="F68" s="39">
        <v>10000000</v>
      </c>
      <c r="G68" s="39">
        <v>0</v>
      </c>
      <c r="H68" s="39">
        <v>0</v>
      </c>
      <c r="I68" s="39">
        <v>0</v>
      </c>
      <c r="J68" s="39">
        <v>10000000</v>
      </c>
      <c r="K68" s="39">
        <v>10000000</v>
      </c>
      <c r="L68" s="39">
        <v>0</v>
      </c>
      <c r="M68" s="39">
        <v>0</v>
      </c>
      <c r="N68" s="39">
        <v>0</v>
      </c>
      <c r="O68" s="39">
        <v>0</v>
      </c>
    </row>
    <row r="69" spans="1:15" x14ac:dyDescent="0.25">
      <c r="A69" s="39" t="s">
        <v>375</v>
      </c>
      <c r="B69" s="39" t="s">
        <v>294</v>
      </c>
      <c r="C69" s="39">
        <v>4</v>
      </c>
      <c r="D69" s="39">
        <v>2</v>
      </c>
      <c r="E69" s="39" t="s">
        <v>295</v>
      </c>
      <c r="F69" s="39">
        <v>25000000</v>
      </c>
      <c r="G69" s="39">
        <v>0</v>
      </c>
      <c r="H69" s="39">
        <v>0</v>
      </c>
      <c r="I69" s="39">
        <v>0</v>
      </c>
      <c r="J69" s="39">
        <v>25000000</v>
      </c>
      <c r="K69" s="39">
        <v>0</v>
      </c>
      <c r="L69" s="39">
        <v>11152889.82</v>
      </c>
      <c r="M69" s="39">
        <v>0</v>
      </c>
      <c r="N69" s="39">
        <v>13847110.18</v>
      </c>
      <c r="O69" s="39">
        <v>44.61</v>
      </c>
    </row>
    <row r="70" spans="1:15" x14ac:dyDescent="0.25">
      <c r="A70" s="39" t="s">
        <v>363</v>
      </c>
      <c r="B70" s="39" t="s">
        <v>285</v>
      </c>
      <c r="C70" s="39">
        <v>2</v>
      </c>
      <c r="D70" s="39">
        <v>1</v>
      </c>
      <c r="E70" s="39" t="s">
        <v>295</v>
      </c>
      <c r="F70" s="39">
        <v>0</v>
      </c>
      <c r="G70" s="39">
        <v>0</v>
      </c>
      <c r="H70" s="39">
        <v>0</v>
      </c>
      <c r="I70" s="39">
        <v>0</v>
      </c>
      <c r="J70" s="39">
        <v>0</v>
      </c>
      <c r="K70" s="39">
        <v>0</v>
      </c>
      <c r="L70" s="39">
        <v>0</v>
      </c>
      <c r="M70" s="39">
        <v>0</v>
      </c>
      <c r="N70" s="39">
        <v>0</v>
      </c>
      <c r="O70" s="39"/>
    </row>
    <row r="71" spans="1:15" x14ac:dyDescent="0.25">
      <c r="A71" s="39" t="s">
        <v>374</v>
      </c>
      <c r="B71" s="39" t="s">
        <v>293</v>
      </c>
      <c r="C71" s="39">
        <v>1</v>
      </c>
      <c r="D71" s="39">
        <v>1</v>
      </c>
      <c r="E71" s="39" t="s">
        <v>295</v>
      </c>
      <c r="F71" s="39">
        <v>20000000</v>
      </c>
      <c r="G71" s="39">
        <v>0</v>
      </c>
      <c r="H71" s="39">
        <v>0</v>
      </c>
      <c r="I71" s="39">
        <v>0</v>
      </c>
      <c r="J71" s="39">
        <v>20000000</v>
      </c>
      <c r="K71" s="39">
        <v>0</v>
      </c>
      <c r="L71" s="39">
        <v>0</v>
      </c>
      <c r="M71" s="39">
        <v>0</v>
      </c>
      <c r="N71" s="39">
        <v>20000000</v>
      </c>
      <c r="O71" s="39">
        <v>0</v>
      </c>
    </row>
    <row r="72" spans="1:15" x14ac:dyDescent="0.25">
      <c r="A72" s="39" t="s">
        <v>374</v>
      </c>
      <c r="B72" s="39" t="s">
        <v>293</v>
      </c>
      <c r="C72" s="39">
        <v>1</v>
      </c>
      <c r="D72" s="39">
        <v>1</v>
      </c>
      <c r="E72" s="39" t="s">
        <v>296</v>
      </c>
      <c r="F72" s="39">
        <v>20000000</v>
      </c>
      <c r="G72" s="39">
        <v>-4815908.62</v>
      </c>
      <c r="H72" s="39">
        <v>0</v>
      </c>
      <c r="I72" s="39">
        <v>0</v>
      </c>
      <c r="J72" s="39">
        <v>15184091.380000001</v>
      </c>
      <c r="K72" s="39">
        <v>9658486.3800000008</v>
      </c>
      <c r="L72" s="39">
        <v>5525605</v>
      </c>
      <c r="M72" s="39">
        <v>0</v>
      </c>
      <c r="N72" s="39">
        <v>0</v>
      </c>
      <c r="O72" s="39">
        <v>36.39</v>
      </c>
    </row>
    <row r="73" spans="1:15" x14ac:dyDescent="0.25">
      <c r="A73" s="39" t="s">
        <v>374</v>
      </c>
      <c r="B73" s="39" t="s">
        <v>293</v>
      </c>
      <c r="C73" s="39">
        <v>1</v>
      </c>
      <c r="D73" s="39">
        <v>2</v>
      </c>
      <c r="E73" s="39" t="s">
        <v>296</v>
      </c>
      <c r="F73" s="39">
        <v>50000000</v>
      </c>
      <c r="G73" s="39">
        <v>6015908.6200000001</v>
      </c>
      <c r="H73" s="39">
        <v>0</v>
      </c>
      <c r="I73" s="39">
        <v>0</v>
      </c>
      <c r="J73" s="39">
        <v>56015908.619999997</v>
      </c>
      <c r="K73" s="39">
        <v>22300000</v>
      </c>
      <c r="L73" s="39">
        <v>21726064.510000002</v>
      </c>
      <c r="M73" s="39">
        <v>0</v>
      </c>
      <c r="N73" s="39">
        <v>11989844.109999999</v>
      </c>
      <c r="O73" s="39">
        <v>38.79</v>
      </c>
    </row>
    <row r="74" spans="1:15" x14ac:dyDescent="0.25">
      <c r="A74" s="39" t="s">
        <v>376</v>
      </c>
      <c r="B74" s="39" t="s">
        <v>297</v>
      </c>
      <c r="C74" s="39">
        <v>1</v>
      </c>
      <c r="D74" s="39">
        <v>3</v>
      </c>
      <c r="E74" s="39" t="s">
        <v>296</v>
      </c>
      <c r="F74" s="39">
        <v>8500000</v>
      </c>
      <c r="G74" s="39">
        <v>0</v>
      </c>
      <c r="H74" s="39">
        <v>0</v>
      </c>
      <c r="I74" s="39">
        <v>-81000</v>
      </c>
      <c r="J74" s="39">
        <v>8419000</v>
      </c>
      <c r="K74" s="39">
        <v>0</v>
      </c>
      <c r="L74" s="39">
        <v>0</v>
      </c>
      <c r="M74" s="39">
        <v>0</v>
      </c>
      <c r="N74" s="39">
        <v>8419000</v>
      </c>
      <c r="O74" s="39">
        <v>0</v>
      </c>
    </row>
    <row r="75" spans="1:15" x14ac:dyDescent="0.25">
      <c r="A75" s="39" t="s">
        <v>376</v>
      </c>
      <c r="B75" s="39" t="s">
        <v>297</v>
      </c>
      <c r="C75" s="39">
        <v>3</v>
      </c>
      <c r="D75" s="39">
        <v>1</v>
      </c>
      <c r="E75" s="39" t="s">
        <v>296</v>
      </c>
      <c r="F75" s="39">
        <v>0</v>
      </c>
      <c r="G75" s="39">
        <v>0</v>
      </c>
      <c r="H75" s="39">
        <v>0</v>
      </c>
      <c r="I75" s="39">
        <v>81000</v>
      </c>
      <c r="J75" s="39">
        <v>81000</v>
      </c>
      <c r="K75" s="39">
        <v>0</v>
      </c>
      <c r="L75" s="39">
        <v>0</v>
      </c>
      <c r="M75" s="39">
        <v>0</v>
      </c>
      <c r="N75" s="39">
        <v>81000</v>
      </c>
      <c r="O75" s="39">
        <v>0</v>
      </c>
    </row>
    <row r="76" spans="1:15" x14ac:dyDescent="0.25">
      <c r="A76" s="39" t="s">
        <v>377</v>
      </c>
      <c r="B76" s="39" t="s">
        <v>298</v>
      </c>
      <c r="C76" s="39">
        <v>1</v>
      </c>
      <c r="D76" s="39">
        <v>3</v>
      </c>
      <c r="E76" s="39" t="s">
        <v>296</v>
      </c>
      <c r="F76" s="39">
        <v>12000000</v>
      </c>
      <c r="G76" s="39">
        <v>0</v>
      </c>
      <c r="H76" s="39">
        <v>0</v>
      </c>
      <c r="I76" s="39">
        <v>-2758.96</v>
      </c>
      <c r="J76" s="39">
        <v>11997241.039999999</v>
      </c>
      <c r="K76" s="39">
        <v>3500000.19</v>
      </c>
      <c r="L76" s="39">
        <v>0</v>
      </c>
      <c r="M76" s="39">
        <v>0</v>
      </c>
      <c r="N76" s="39">
        <v>8497240.8499999996</v>
      </c>
      <c r="O76" s="39">
        <v>0</v>
      </c>
    </row>
    <row r="77" spans="1:15" x14ac:dyDescent="0.25">
      <c r="A77" s="39" t="s">
        <v>377</v>
      </c>
      <c r="B77" s="39" t="s">
        <v>298</v>
      </c>
      <c r="C77" s="39">
        <v>3</v>
      </c>
      <c r="D77" s="39">
        <v>1</v>
      </c>
      <c r="E77" s="39" t="s">
        <v>296</v>
      </c>
      <c r="F77" s="39">
        <v>0</v>
      </c>
      <c r="G77" s="39">
        <v>0</v>
      </c>
      <c r="H77" s="39">
        <v>0</v>
      </c>
      <c r="I77" s="39">
        <v>2758.96</v>
      </c>
      <c r="J77" s="39">
        <v>2758.96</v>
      </c>
      <c r="K77" s="39">
        <v>0</v>
      </c>
      <c r="L77" s="39">
        <v>0</v>
      </c>
      <c r="M77" s="39">
        <v>0</v>
      </c>
      <c r="N77" s="39">
        <v>2758.96</v>
      </c>
      <c r="O77" s="39">
        <v>0</v>
      </c>
    </row>
    <row r="78" spans="1:15" x14ac:dyDescent="0.25">
      <c r="A78" s="39" t="s">
        <v>378</v>
      </c>
      <c r="B78" s="39" t="s">
        <v>105</v>
      </c>
      <c r="C78" s="39">
        <v>1</v>
      </c>
      <c r="D78" s="39">
        <v>3</v>
      </c>
      <c r="E78" s="39" t="s">
        <v>296</v>
      </c>
      <c r="F78" s="39">
        <v>7000000</v>
      </c>
      <c r="G78" s="39">
        <v>0</v>
      </c>
      <c r="H78" s="39">
        <v>0</v>
      </c>
      <c r="I78" s="39">
        <v>-85995.28</v>
      </c>
      <c r="J78" s="39">
        <v>6914004.7199999997</v>
      </c>
      <c r="K78" s="39">
        <v>6914004.7199999997</v>
      </c>
      <c r="L78" s="39">
        <v>0</v>
      </c>
      <c r="M78" s="39">
        <v>0</v>
      </c>
      <c r="N78" s="39">
        <v>0</v>
      </c>
      <c r="O78" s="39">
        <v>0</v>
      </c>
    </row>
    <row r="79" spans="1:15" x14ac:dyDescent="0.25">
      <c r="A79" s="39" t="s">
        <v>378</v>
      </c>
      <c r="B79" s="39" t="s">
        <v>105</v>
      </c>
      <c r="C79" s="39">
        <v>3</v>
      </c>
      <c r="D79" s="39">
        <v>1</v>
      </c>
      <c r="E79" s="39" t="s">
        <v>296</v>
      </c>
      <c r="F79" s="39">
        <v>0</v>
      </c>
      <c r="G79" s="39">
        <v>0</v>
      </c>
      <c r="H79" s="39">
        <v>0</v>
      </c>
      <c r="I79" s="39">
        <v>85995.28</v>
      </c>
      <c r="J79" s="39">
        <v>85995.28</v>
      </c>
      <c r="K79" s="39">
        <v>0</v>
      </c>
      <c r="L79" s="39">
        <v>0</v>
      </c>
      <c r="M79" s="39">
        <v>0</v>
      </c>
      <c r="N79" s="39">
        <v>85995.28</v>
      </c>
      <c r="O79" s="39">
        <v>0</v>
      </c>
    </row>
    <row r="80" spans="1:15" x14ac:dyDescent="0.25">
      <c r="A80" s="39" t="s">
        <v>335</v>
      </c>
      <c r="B80" s="39" t="s">
        <v>107</v>
      </c>
      <c r="C80" s="39">
        <v>1</v>
      </c>
      <c r="D80" s="39">
        <v>3</v>
      </c>
      <c r="E80" s="39" t="s">
        <v>296</v>
      </c>
      <c r="F80" s="39">
        <v>3000000</v>
      </c>
      <c r="G80" s="39">
        <v>0</v>
      </c>
      <c r="H80" s="39">
        <v>0</v>
      </c>
      <c r="I80" s="39">
        <v>-2765598.04</v>
      </c>
      <c r="J80" s="39">
        <v>234401.96</v>
      </c>
      <c r="K80" s="39">
        <v>0</v>
      </c>
      <c r="L80" s="39">
        <v>0.06</v>
      </c>
      <c r="M80" s="39">
        <v>234401.9</v>
      </c>
      <c r="N80" s="39">
        <v>0</v>
      </c>
      <c r="O80" s="39">
        <v>100</v>
      </c>
    </row>
    <row r="81" spans="1:15" x14ac:dyDescent="0.25">
      <c r="A81" s="39" t="s">
        <v>335</v>
      </c>
      <c r="B81" s="39" t="s">
        <v>107</v>
      </c>
      <c r="C81" s="39">
        <v>3</v>
      </c>
      <c r="D81" s="39">
        <v>1</v>
      </c>
      <c r="E81" s="39" t="s">
        <v>296</v>
      </c>
      <c r="F81" s="39">
        <v>0</v>
      </c>
      <c r="G81" s="39">
        <v>-650000</v>
      </c>
      <c r="H81" s="39">
        <v>0</v>
      </c>
      <c r="I81" s="39">
        <v>2765598.04</v>
      </c>
      <c r="J81" s="39">
        <v>2115598.04</v>
      </c>
      <c r="K81" s="39">
        <v>2115598</v>
      </c>
      <c r="L81" s="39">
        <v>0</v>
      </c>
      <c r="M81" s="39">
        <v>0</v>
      </c>
      <c r="N81" s="39">
        <v>0.04</v>
      </c>
      <c r="O81" s="39">
        <v>0</v>
      </c>
    </row>
    <row r="82" spans="1:15" x14ac:dyDescent="0.25">
      <c r="A82" s="39" t="s">
        <v>355</v>
      </c>
      <c r="B82" s="39" t="s">
        <v>281</v>
      </c>
      <c r="C82" s="39">
        <v>1</v>
      </c>
      <c r="D82" s="39">
        <v>3</v>
      </c>
      <c r="E82" s="39" t="s">
        <v>296</v>
      </c>
      <c r="F82" s="39">
        <v>6000000</v>
      </c>
      <c r="G82" s="39">
        <v>0</v>
      </c>
      <c r="H82" s="39">
        <v>0</v>
      </c>
      <c r="I82" s="39">
        <v>-5540.29</v>
      </c>
      <c r="J82" s="39">
        <v>5994459.71</v>
      </c>
      <c r="K82" s="39">
        <v>5666950</v>
      </c>
      <c r="L82" s="39">
        <v>0</v>
      </c>
      <c r="M82" s="39">
        <v>0</v>
      </c>
      <c r="N82" s="39">
        <v>327509.71000000002</v>
      </c>
      <c r="O82" s="39">
        <v>0</v>
      </c>
    </row>
    <row r="83" spans="1:15" x14ac:dyDescent="0.25">
      <c r="A83" s="39" t="s">
        <v>355</v>
      </c>
      <c r="B83" s="39" t="s">
        <v>281</v>
      </c>
      <c r="C83" s="39">
        <v>3</v>
      </c>
      <c r="D83" s="39">
        <v>1</v>
      </c>
      <c r="E83" s="39" t="s">
        <v>296</v>
      </c>
      <c r="F83" s="39">
        <v>0</v>
      </c>
      <c r="G83" s="39">
        <v>0</v>
      </c>
      <c r="H83" s="39">
        <v>0</v>
      </c>
      <c r="I83" s="39">
        <v>5540.29</v>
      </c>
      <c r="J83" s="39">
        <v>5540.29</v>
      </c>
      <c r="K83" s="39">
        <v>0</v>
      </c>
      <c r="L83" s="39">
        <v>0</v>
      </c>
      <c r="M83" s="39">
        <v>0</v>
      </c>
      <c r="N83" s="39">
        <v>5540.29</v>
      </c>
      <c r="O83" s="39">
        <v>0</v>
      </c>
    </row>
    <row r="84" spans="1:15" x14ac:dyDescent="0.25">
      <c r="A84" s="39" t="s">
        <v>379</v>
      </c>
      <c r="B84" s="39" t="s">
        <v>299</v>
      </c>
      <c r="C84" s="39">
        <v>1</v>
      </c>
      <c r="D84" s="39">
        <v>3</v>
      </c>
      <c r="E84" s="39" t="s">
        <v>296</v>
      </c>
      <c r="F84" s="39">
        <v>1500000</v>
      </c>
      <c r="G84" s="39">
        <v>0</v>
      </c>
      <c r="H84" s="39">
        <v>0</v>
      </c>
      <c r="I84" s="39">
        <v>-269999.99</v>
      </c>
      <c r="J84" s="39">
        <v>1230000.01</v>
      </c>
      <c r="K84" s="39">
        <v>0</v>
      </c>
      <c r="L84" s="39">
        <v>0</v>
      </c>
      <c r="M84" s="39">
        <v>0</v>
      </c>
      <c r="N84" s="39">
        <v>1230000.01</v>
      </c>
      <c r="O84" s="39">
        <v>0</v>
      </c>
    </row>
    <row r="85" spans="1:15" x14ac:dyDescent="0.25">
      <c r="A85" s="39" t="s">
        <v>379</v>
      </c>
      <c r="B85" s="39" t="s">
        <v>299</v>
      </c>
      <c r="C85" s="39">
        <v>3</v>
      </c>
      <c r="D85" s="39">
        <v>1</v>
      </c>
      <c r="E85" s="39" t="s">
        <v>296</v>
      </c>
      <c r="F85" s="39">
        <v>0</v>
      </c>
      <c r="G85" s="39">
        <v>0</v>
      </c>
      <c r="H85" s="39">
        <v>0</v>
      </c>
      <c r="I85" s="39">
        <v>269999.99</v>
      </c>
      <c r="J85" s="39">
        <v>269999.99</v>
      </c>
      <c r="K85" s="39">
        <v>0</v>
      </c>
      <c r="L85" s="39">
        <v>0</v>
      </c>
      <c r="M85" s="39">
        <v>0</v>
      </c>
      <c r="N85" s="39">
        <v>269999.99</v>
      </c>
      <c r="O85" s="39">
        <v>0</v>
      </c>
    </row>
    <row r="86" spans="1:15" x14ac:dyDescent="0.25">
      <c r="A86" s="39" t="s">
        <v>380</v>
      </c>
      <c r="B86" s="39" t="s">
        <v>300</v>
      </c>
      <c r="C86" s="39">
        <v>1</v>
      </c>
      <c r="D86" s="39">
        <v>3</v>
      </c>
      <c r="E86" s="39" t="s">
        <v>296</v>
      </c>
      <c r="F86" s="39">
        <v>70000000</v>
      </c>
      <c r="G86" s="39">
        <v>0</v>
      </c>
      <c r="H86" s="39">
        <v>0</v>
      </c>
      <c r="I86" s="39">
        <v>-304349.59999999998</v>
      </c>
      <c r="J86" s="39">
        <v>69695650.400000006</v>
      </c>
      <c r="K86" s="39">
        <v>0</v>
      </c>
      <c r="L86" s="39">
        <v>59146399.07</v>
      </c>
      <c r="M86" s="39">
        <v>0</v>
      </c>
      <c r="N86" s="39">
        <v>10549251.33</v>
      </c>
      <c r="O86" s="39">
        <v>84.86</v>
      </c>
    </row>
    <row r="87" spans="1:15" x14ac:dyDescent="0.25">
      <c r="A87" s="39" t="s">
        <v>380</v>
      </c>
      <c r="B87" s="39" t="s">
        <v>300</v>
      </c>
      <c r="C87" s="39">
        <v>3</v>
      </c>
      <c r="D87" s="39">
        <v>1</v>
      </c>
      <c r="E87" s="39" t="s">
        <v>296</v>
      </c>
      <c r="F87" s="39">
        <v>0</v>
      </c>
      <c r="G87" s="39">
        <v>0</v>
      </c>
      <c r="H87" s="39">
        <v>0</v>
      </c>
      <c r="I87" s="39">
        <v>304349.59999999998</v>
      </c>
      <c r="J87" s="39">
        <v>304349.59999999998</v>
      </c>
      <c r="K87" s="39">
        <v>0</v>
      </c>
      <c r="L87" s="39">
        <v>0</v>
      </c>
      <c r="M87" s="39">
        <v>0</v>
      </c>
      <c r="N87" s="39">
        <v>304349.59999999998</v>
      </c>
      <c r="O87" s="39">
        <v>0</v>
      </c>
    </row>
    <row r="88" spans="1:15" x14ac:dyDescent="0.25">
      <c r="A88" s="39" t="s">
        <v>336</v>
      </c>
      <c r="B88" s="39" t="s">
        <v>242</v>
      </c>
      <c r="C88" s="39">
        <v>1</v>
      </c>
      <c r="D88" s="39">
        <v>3</v>
      </c>
      <c r="E88" s="39" t="s">
        <v>296</v>
      </c>
      <c r="F88" s="39">
        <v>10000000</v>
      </c>
      <c r="G88" s="39">
        <v>0</v>
      </c>
      <c r="H88" s="39">
        <v>0</v>
      </c>
      <c r="I88" s="39">
        <v>-40094.480000000003</v>
      </c>
      <c r="J88" s="39">
        <v>9959905.5199999996</v>
      </c>
      <c r="K88" s="39">
        <v>9959905.5199999996</v>
      </c>
      <c r="L88" s="39">
        <v>0</v>
      </c>
      <c r="M88" s="39">
        <v>0</v>
      </c>
      <c r="N88" s="39">
        <v>0</v>
      </c>
      <c r="O88" s="39">
        <v>0</v>
      </c>
    </row>
    <row r="89" spans="1:15" x14ac:dyDescent="0.25">
      <c r="A89" s="39" t="s">
        <v>336</v>
      </c>
      <c r="B89" s="39" t="s">
        <v>242</v>
      </c>
      <c r="C89" s="39">
        <v>3</v>
      </c>
      <c r="D89" s="39">
        <v>1</v>
      </c>
      <c r="E89" s="39" t="s">
        <v>296</v>
      </c>
      <c r="F89" s="39">
        <v>0</v>
      </c>
      <c r="G89" s="39">
        <v>0</v>
      </c>
      <c r="H89" s="39">
        <v>0</v>
      </c>
      <c r="I89" s="39">
        <v>40094.480000000003</v>
      </c>
      <c r="J89" s="39">
        <v>40094.480000000003</v>
      </c>
      <c r="K89" s="39">
        <v>0</v>
      </c>
      <c r="L89" s="39">
        <v>0</v>
      </c>
      <c r="M89" s="39">
        <v>0</v>
      </c>
      <c r="N89" s="39">
        <v>40094.480000000003</v>
      </c>
      <c r="O89" s="39">
        <v>0</v>
      </c>
    </row>
    <row r="90" spans="1:15" x14ac:dyDescent="0.25">
      <c r="A90" s="39" t="s">
        <v>373</v>
      </c>
      <c r="B90" s="39" t="s">
        <v>152</v>
      </c>
      <c r="C90" s="39">
        <v>1</v>
      </c>
      <c r="D90" s="39">
        <v>3</v>
      </c>
      <c r="E90" s="39" t="s">
        <v>296</v>
      </c>
      <c r="F90" s="39">
        <v>12000000</v>
      </c>
      <c r="G90" s="39">
        <v>0</v>
      </c>
      <c r="H90" s="39">
        <v>0</v>
      </c>
      <c r="I90" s="39">
        <v>-370624.01</v>
      </c>
      <c r="J90" s="39">
        <v>11629375.99</v>
      </c>
      <c r="K90" s="39">
        <v>6728365.3700000001</v>
      </c>
      <c r="L90" s="39">
        <v>2775584.2</v>
      </c>
      <c r="M90" s="39">
        <v>0</v>
      </c>
      <c r="N90" s="39">
        <v>2125426.42</v>
      </c>
      <c r="O90" s="39">
        <v>23.87</v>
      </c>
    </row>
    <row r="91" spans="1:15" x14ac:dyDescent="0.25">
      <c r="A91" s="39" t="s">
        <v>373</v>
      </c>
      <c r="B91" s="39" t="s">
        <v>152</v>
      </c>
      <c r="C91" s="39">
        <v>3</v>
      </c>
      <c r="D91" s="39">
        <v>1</v>
      </c>
      <c r="E91" s="39" t="s">
        <v>296</v>
      </c>
      <c r="F91" s="39">
        <v>0</v>
      </c>
      <c r="G91" s="39">
        <v>0</v>
      </c>
      <c r="H91" s="39">
        <v>0</v>
      </c>
      <c r="I91" s="39">
        <v>370624.01</v>
      </c>
      <c r="J91" s="39">
        <v>370624.01</v>
      </c>
      <c r="K91" s="39">
        <v>0</v>
      </c>
      <c r="L91" s="39">
        <v>0</v>
      </c>
      <c r="M91" s="39">
        <v>0</v>
      </c>
      <c r="N91" s="39">
        <v>370624.01</v>
      </c>
      <c r="O91" s="39">
        <v>0</v>
      </c>
    </row>
    <row r="92" spans="1:15" x14ac:dyDescent="0.25">
      <c r="A92" s="39" t="s">
        <v>337</v>
      </c>
      <c r="B92" s="39" t="s">
        <v>243</v>
      </c>
      <c r="C92" s="39">
        <v>1</v>
      </c>
      <c r="D92" s="39">
        <v>3</v>
      </c>
      <c r="E92" s="39" t="s">
        <v>296</v>
      </c>
      <c r="F92" s="39">
        <v>40000000</v>
      </c>
      <c r="G92" s="39">
        <v>660726.88</v>
      </c>
      <c r="H92" s="39">
        <v>0</v>
      </c>
      <c r="I92" s="39">
        <v>-660726.88</v>
      </c>
      <c r="J92" s="39">
        <v>40000000</v>
      </c>
      <c r="K92" s="39">
        <v>39999999.880000003</v>
      </c>
      <c r="L92" s="39">
        <v>0</v>
      </c>
      <c r="M92" s="39">
        <v>0</v>
      </c>
      <c r="N92" s="39">
        <v>0.12</v>
      </c>
      <c r="O92" s="39">
        <v>0</v>
      </c>
    </row>
    <row r="93" spans="1:15" x14ac:dyDescent="0.25">
      <c r="A93" s="39" t="s">
        <v>337</v>
      </c>
      <c r="B93" s="39" t="s">
        <v>243</v>
      </c>
      <c r="C93" s="39">
        <v>3</v>
      </c>
      <c r="D93" s="39">
        <v>1</v>
      </c>
      <c r="E93" s="39" t="s">
        <v>296</v>
      </c>
      <c r="F93" s="39">
        <v>0</v>
      </c>
      <c r="G93" s="39">
        <v>-660726.88</v>
      </c>
      <c r="H93" s="39">
        <v>0</v>
      </c>
      <c r="I93" s="39">
        <v>660726.88</v>
      </c>
      <c r="J93" s="39">
        <v>0</v>
      </c>
      <c r="K93" s="39">
        <v>0</v>
      </c>
      <c r="L93" s="39">
        <v>0</v>
      </c>
      <c r="M93" s="39">
        <v>0</v>
      </c>
      <c r="N93" s="39">
        <v>0</v>
      </c>
      <c r="O93" s="39"/>
    </row>
    <row r="94" spans="1:15" x14ac:dyDescent="0.25">
      <c r="A94" s="39" t="s">
        <v>338</v>
      </c>
      <c r="B94" s="39" t="s">
        <v>156</v>
      </c>
      <c r="C94" s="39">
        <v>1</v>
      </c>
      <c r="D94" s="39">
        <v>3</v>
      </c>
      <c r="E94" s="39" t="s">
        <v>296</v>
      </c>
      <c r="F94" s="39">
        <v>50000000</v>
      </c>
      <c r="G94" s="39">
        <v>0</v>
      </c>
      <c r="H94" s="39">
        <v>0</v>
      </c>
      <c r="I94" s="39">
        <v>-2177.77</v>
      </c>
      <c r="J94" s="39">
        <v>49997822.229999997</v>
      </c>
      <c r="K94" s="39">
        <v>24777386.670000002</v>
      </c>
      <c r="L94" s="39">
        <v>0</v>
      </c>
      <c r="M94" s="39">
        <v>0</v>
      </c>
      <c r="N94" s="39">
        <v>25220435.559999999</v>
      </c>
      <c r="O94" s="39">
        <v>0</v>
      </c>
    </row>
    <row r="95" spans="1:15" x14ac:dyDescent="0.25">
      <c r="A95" s="39" t="s">
        <v>338</v>
      </c>
      <c r="B95" s="39" t="s">
        <v>156</v>
      </c>
      <c r="C95" s="39">
        <v>3</v>
      </c>
      <c r="D95" s="39">
        <v>1</v>
      </c>
      <c r="E95" s="39" t="s">
        <v>296</v>
      </c>
      <c r="F95" s="39">
        <v>0</v>
      </c>
      <c r="G95" s="39">
        <v>0</v>
      </c>
      <c r="H95" s="39">
        <v>0</v>
      </c>
      <c r="I95" s="39">
        <v>2177.77</v>
      </c>
      <c r="J95" s="39">
        <v>2177.77</v>
      </c>
      <c r="K95" s="39">
        <v>0</v>
      </c>
      <c r="L95" s="39">
        <v>0</v>
      </c>
      <c r="M95" s="39">
        <v>0</v>
      </c>
      <c r="N95" s="39">
        <v>2177.77</v>
      </c>
      <c r="O95" s="39">
        <v>0</v>
      </c>
    </row>
    <row r="96" spans="1:15" x14ac:dyDescent="0.25">
      <c r="A96" s="39" t="s">
        <v>352</v>
      </c>
      <c r="B96" s="39" t="s">
        <v>158</v>
      </c>
      <c r="C96" s="39">
        <v>1</v>
      </c>
      <c r="D96" s="39">
        <v>3</v>
      </c>
      <c r="E96" s="39" t="s">
        <v>296</v>
      </c>
      <c r="F96" s="39">
        <v>30000000</v>
      </c>
      <c r="G96" s="39">
        <v>-27000000</v>
      </c>
      <c r="H96" s="39">
        <v>0</v>
      </c>
      <c r="I96" s="39">
        <v>-3000000</v>
      </c>
      <c r="J96" s="39">
        <v>0</v>
      </c>
      <c r="K96" s="39">
        <v>0</v>
      </c>
      <c r="L96" s="39">
        <v>0</v>
      </c>
      <c r="M96" s="39">
        <v>0</v>
      </c>
      <c r="N96" s="39">
        <v>0</v>
      </c>
      <c r="O96" s="39"/>
    </row>
    <row r="97" spans="1:15" x14ac:dyDescent="0.25">
      <c r="A97" s="39" t="s">
        <v>352</v>
      </c>
      <c r="B97" s="39" t="s">
        <v>158</v>
      </c>
      <c r="C97" s="39">
        <v>3</v>
      </c>
      <c r="D97" s="39">
        <v>1</v>
      </c>
      <c r="E97" s="39" t="s">
        <v>296</v>
      </c>
      <c r="F97" s="39">
        <v>0</v>
      </c>
      <c r="G97" s="39">
        <v>0</v>
      </c>
      <c r="H97" s="39">
        <v>0</v>
      </c>
      <c r="I97" s="39">
        <v>3000000</v>
      </c>
      <c r="J97" s="39">
        <v>3000000</v>
      </c>
      <c r="K97" s="39">
        <v>0</v>
      </c>
      <c r="L97" s="39">
        <v>0</v>
      </c>
      <c r="M97" s="39">
        <v>0</v>
      </c>
      <c r="N97" s="39">
        <v>3000000</v>
      </c>
      <c r="O97" s="39">
        <v>0</v>
      </c>
    </row>
    <row r="98" spans="1:15" x14ac:dyDescent="0.25">
      <c r="A98" s="39" t="s">
        <v>374</v>
      </c>
      <c r="B98" s="39" t="s">
        <v>293</v>
      </c>
      <c r="C98" s="39">
        <v>3</v>
      </c>
      <c r="D98" s="39">
        <v>2</v>
      </c>
      <c r="E98" s="39" t="s">
        <v>381</v>
      </c>
      <c r="F98" s="39">
        <v>7200000</v>
      </c>
      <c r="G98" s="39">
        <v>-1200000</v>
      </c>
      <c r="H98" s="39">
        <v>0</v>
      </c>
      <c r="I98" s="39">
        <v>0</v>
      </c>
      <c r="J98" s="39">
        <v>6000000</v>
      </c>
      <c r="K98" s="39">
        <v>3446500</v>
      </c>
      <c r="L98" s="39">
        <v>2502950</v>
      </c>
      <c r="M98" s="39">
        <v>0</v>
      </c>
      <c r="N98" s="39">
        <v>50550</v>
      </c>
      <c r="O98" s="39">
        <v>41.72</v>
      </c>
    </row>
    <row r="99" spans="1:15" x14ac:dyDescent="0.25">
      <c r="A99" s="39" t="s">
        <v>379</v>
      </c>
      <c r="B99" s="39" t="s">
        <v>299</v>
      </c>
      <c r="C99" s="39">
        <v>3</v>
      </c>
      <c r="D99" s="39">
        <v>1</v>
      </c>
      <c r="E99" s="39" t="s">
        <v>381</v>
      </c>
      <c r="F99" s="39">
        <v>55500</v>
      </c>
      <c r="G99" s="39">
        <v>0</v>
      </c>
      <c r="H99" s="39">
        <v>0</v>
      </c>
      <c r="I99" s="39">
        <v>0</v>
      </c>
      <c r="J99" s="39">
        <v>55500</v>
      </c>
      <c r="K99" s="39">
        <v>0</v>
      </c>
      <c r="L99" s="39">
        <v>52811.68</v>
      </c>
      <c r="M99" s="39">
        <v>0</v>
      </c>
      <c r="N99" s="39">
        <v>2688.32</v>
      </c>
      <c r="O99" s="39">
        <v>95.16</v>
      </c>
    </row>
    <row r="100" spans="1:15" x14ac:dyDescent="0.25">
      <c r="A100" s="39" t="s">
        <v>379</v>
      </c>
      <c r="B100" s="39" t="s">
        <v>299</v>
      </c>
      <c r="C100" s="39">
        <v>4</v>
      </c>
      <c r="D100" s="39">
        <v>3</v>
      </c>
      <c r="E100" s="39" t="s">
        <v>381</v>
      </c>
      <c r="F100" s="39">
        <v>34944500</v>
      </c>
      <c r="G100" s="39">
        <v>0</v>
      </c>
      <c r="H100" s="39">
        <v>0</v>
      </c>
      <c r="I100" s="39">
        <v>0</v>
      </c>
      <c r="J100" s="39">
        <v>34944500</v>
      </c>
      <c r="K100" s="39">
        <v>0</v>
      </c>
      <c r="L100" s="39">
        <v>34944008.130000003</v>
      </c>
      <c r="M100" s="39">
        <v>0</v>
      </c>
      <c r="N100" s="39">
        <v>491.87</v>
      </c>
      <c r="O100" s="39">
        <v>100</v>
      </c>
    </row>
    <row r="101" spans="1:15" x14ac:dyDescent="0.25">
      <c r="A101" s="39" t="s">
        <v>336</v>
      </c>
      <c r="B101" s="39" t="s">
        <v>242</v>
      </c>
      <c r="C101" s="39">
        <v>3</v>
      </c>
      <c r="D101" s="39">
        <v>2</v>
      </c>
      <c r="E101" s="39" t="s">
        <v>381</v>
      </c>
      <c r="F101" s="39">
        <v>144766443</v>
      </c>
      <c r="G101" s="39">
        <v>9337208.2200000007</v>
      </c>
      <c r="H101" s="39">
        <v>0</v>
      </c>
      <c r="I101" s="39">
        <v>0</v>
      </c>
      <c r="J101" s="39">
        <v>154103651.22</v>
      </c>
      <c r="K101" s="39">
        <v>38760057.469999999</v>
      </c>
      <c r="L101" s="39">
        <v>114729297.43000001</v>
      </c>
      <c r="M101" s="39">
        <v>0</v>
      </c>
      <c r="N101" s="39">
        <v>614296.31999999995</v>
      </c>
      <c r="O101" s="39">
        <v>74.45</v>
      </c>
    </row>
    <row r="102" spans="1:15" x14ac:dyDescent="0.25">
      <c r="A102" s="39" t="s">
        <v>337</v>
      </c>
      <c r="B102" s="39" t="s">
        <v>243</v>
      </c>
      <c r="C102" s="39">
        <v>3</v>
      </c>
      <c r="D102" s="39">
        <v>2</v>
      </c>
      <c r="E102" s="39" t="s">
        <v>381</v>
      </c>
      <c r="F102" s="39">
        <v>161866861</v>
      </c>
      <c r="G102" s="39">
        <v>-6447574</v>
      </c>
      <c r="H102" s="39">
        <v>0</v>
      </c>
      <c r="I102" s="39">
        <v>0</v>
      </c>
      <c r="J102" s="39">
        <v>155419287</v>
      </c>
      <c r="K102" s="39">
        <v>25781068.43</v>
      </c>
      <c r="L102" s="39">
        <v>129550027.04000001</v>
      </c>
      <c r="M102" s="39">
        <v>0</v>
      </c>
      <c r="N102" s="39">
        <v>88191.53</v>
      </c>
      <c r="O102" s="39">
        <v>83.36</v>
      </c>
    </row>
    <row r="103" spans="1:15" x14ac:dyDescent="0.25">
      <c r="A103" s="39" t="s">
        <v>361</v>
      </c>
      <c r="B103" s="39" t="s">
        <v>69</v>
      </c>
      <c r="C103" s="39">
        <v>3</v>
      </c>
      <c r="D103" s="39">
        <v>2</v>
      </c>
      <c r="E103" s="39" t="s">
        <v>382</v>
      </c>
      <c r="F103" s="39">
        <v>0</v>
      </c>
      <c r="G103" s="39">
        <v>3000000</v>
      </c>
      <c r="H103" s="39">
        <v>0</v>
      </c>
      <c r="I103" s="39">
        <v>0</v>
      </c>
      <c r="J103" s="39">
        <v>3000000</v>
      </c>
      <c r="K103" s="39">
        <v>0</v>
      </c>
      <c r="L103" s="39">
        <v>2948215.2</v>
      </c>
      <c r="M103" s="39">
        <v>0</v>
      </c>
      <c r="N103" s="39">
        <v>51784.800000000003</v>
      </c>
      <c r="O103" s="39">
        <v>98.27</v>
      </c>
    </row>
    <row r="104" spans="1:15" x14ac:dyDescent="0.25">
      <c r="A104" s="39" t="s">
        <v>374</v>
      </c>
      <c r="B104" s="39" t="s">
        <v>293</v>
      </c>
      <c r="C104" s="39">
        <v>4</v>
      </c>
      <c r="D104" s="39">
        <v>1</v>
      </c>
      <c r="E104" s="39" t="s">
        <v>382</v>
      </c>
      <c r="F104" s="39">
        <v>20000000</v>
      </c>
      <c r="G104" s="39">
        <v>0</v>
      </c>
      <c r="H104" s="39">
        <v>0</v>
      </c>
      <c r="I104" s="39">
        <v>0</v>
      </c>
      <c r="J104" s="39">
        <v>20000000</v>
      </c>
      <c r="K104" s="39">
        <v>0</v>
      </c>
      <c r="L104" s="39">
        <v>0</v>
      </c>
      <c r="M104" s="39">
        <v>0</v>
      </c>
      <c r="N104" s="39">
        <v>20000000</v>
      </c>
      <c r="O104" s="39">
        <v>0</v>
      </c>
    </row>
    <row r="105" spans="1:15" x14ac:dyDescent="0.25">
      <c r="A105" s="39" t="s">
        <v>372</v>
      </c>
      <c r="B105" s="39" t="s">
        <v>290</v>
      </c>
      <c r="C105" s="39">
        <v>2</v>
      </c>
      <c r="D105" s="39">
        <v>2</v>
      </c>
      <c r="E105" s="39" t="s">
        <v>382</v>
      </c>
      <c r="F105" s="39">
        <v>7000000</v>
      </c>
      <c r="G105" s="39">
        <v>8000000</v>
      </c>
      <c r="H105" s="39">
        <v>0</v>
      </c>
      <c r="I105" s="39">
        <v>0</v>
      </c>
      <c r="J105" s="39">
        <v>15000000</v>
      </c>
      <c r="K105" s="39">
        <v>0</v>
      </c>
      <c r="L105" s="39">
        <v>10835248.09</v>
      </c>
      <c r="M105" s="39">
        <v>0</v>
      </c>
      <c r="N105" s="39">
        <v>4164751.91</v>
      </c>
      <c r="O105" s="39">
        <v>72.23</v>
      </c>
    </row>
    <row r="106" spans="1:15" ht="12.6" customHeight="1" x14ac:dyDescent="0.25">
      <c r="A106" s="39" t="s">
        <v>376</v>
      </c>
      <c r="B106" s="39" t="s">
        <v>297</v>
      </c>
      <c r="C106" s="39">
        <v>3</v>
      </c>
      <c r="D106" s="39">
        <v>4</v>
      </c>
      <c r="E106" s="39" t="s">
        <v>382</v>
      </c>
      <c r="F106" s="39">
        <v>1333297</v>
      </c>
      <c r="G106" s="39">
        <v>0</v>
      </c>
      <c r="H106" s="39">
        <v>0</v>
      </c>
      <c r="I106" s="39">
        <v>0</v>
      </c>
      <c r="J106" s="39">
        <v>1333297</v>
      </c>
      <c r="K106" s="39">
        <v>1332631.05</v>
      </c>
      <c r="L106" s="39">
        <v>0</v>
      </c>
      <c r="M106" s="39">
        <v>0</v>
      </c>
      <c r="N106" s="39">
        <v>665.95</v>
      </c>
      <c r="O106" s="39">
        <v>0</v>
      </c>
    </row>
    <row r="107" spans="1:15" x14ac:dyDescent="0.25">
      <c r="A107" s="39" t="s">
        <v>336</v>
      </c>
      <c r="B107" s="39" t="s">
        <v>242</v>
      </c>
      <c r="C107" s="39">
        <v>3</v>
      </c>
      <c r="D107" s="39">
        <v>3</v>
      </c>
      <c r="E107" s="39" t="s">
        <v>382</v>
      </c>
      <c r="F107" s="39">
        <v>0</v>
      </c>
      <c r="G107" s="39">
        <v>484557.78</v>
      </c>
      <c r="H107" s="39">
        <v>0</v>
      </c>
      <c r="I107" s="39">
        <v>0</v>
      </c>
      <c r="J107" s="39">
        <v>484557.78</v>
      </c>
      <c r="K107" s="39">
        <v>484557.58</v>
      </c>
      <c r="L107" s="39">
        <v>0</v>
      </c>
      <c r="M107" s="39">
        <v>0</v>
      </c>
      <c r="N107" s="39">
        <v>0.2</v>
      </c>
      <c r="O107" s="39">
        <v>0</v>
      </c>
    </row>
    <row r="108" spans="1:15" x14ac:dyDescent="0.25">
      <c r="A108" s="39" t="s">
        <v>337</v>
      </c>
      <c r="B108" s="39" t="s">
        <v>243</v>
      </c>
      <c r="C108" s="39">
        <v>3</v>
      </c>
      <c r="D108" s="39">
        <v>3</v>
      </c>
      <c r="E108" s="39" t="s">
        <v>382</v>
      </c>
      <c r="F108" s="39">
        <v>402001586</v>
      </c>
      <c r="G108" s="39">
        <v>24955200</v>
      </c>
      <c r="H108" s="39">
        <v>0</v>
      </c>
      <c r="I108" s="39">
        <v>0</v>
      </c>
      <c r="J108" s="39">
        <v>426956786</v>
      </c>
      <c r="K108" s="39">
        <v>425800367.60000002</v>
      </c>
      <c r="L108" s="39">
        <v>0</v>
      </c>
      <c r="M108" s="39">
        <v>0</v>
      </c>
      <c r="N108" s="39">
        <v>1156418.3999999999</v>
      </c>
      <c r="O108" s="39">
        <v>0</v>
      </c>
    </row>
    <row r="109" spans="1:15" x14ac:dyDescent="0.25">
      <c r="A109" s="39" t="s">
        <v>334</v>
      </c>
      <c r="B109" s="39" t="s">
        <v>241</v>
      </c>
      <c r="C109" s="39">
        <v>1</v>
      </c>
      <c r="D109" s="39">
        <v>2</v>
      </c>
      <c r="E109" s="39" t="s">
        <v>301</v>
      </c>
      <c r="F109" s="39">
        <v>45000000</v>
      </c>
      <c r="G109" s="39">
        <v>0</v>
      </c>
      <c r="H109" s="39">
        <v>0</v>
      </c>
      <c r="I109" s="39">
        <v>0</v>
      </c>
      <c r="J109" s="39">
        <v>45000000</v>
      </c>
      <c r="K109" s="39">
        <v>0</v>
      </c>
      <c r="L109" s="39">
        <v>25355537.149999999</v>
      </c>
      <c r="M109" s="39">
        <v>0</v>
      </c>
      <c r="N109" s="39">
        <v>19644462.850000001</v>
      </c>
      <c r="O109" s="39">
        <v>56.35</v>
      </c>
    </row>
    <row r="110" spans="1:15" x14ac:dyDescent="0.25">
      <c r="A110" s="39" t="s">
        <v>352</v>
      </c>
      <c r="B110" s="39" t="s">
        <v>158</v>
      </c>
      <c r="C110" s="39">
        <v>1</v>
      </c>
      <c r="D110" s="39">
        <v>2</v>
      </c>
      <c r="E110" s="39" t="s">
        <v>301</v>
      </c>
      <c r="F110" s="39">
        <v>0</v>
      </c>
      <c r="G110" s="39">
        <v>37000000</v>
      </c>
      <c r="H110" s="39">
        <v>0</v>
      </c>
      <c r="I110" s="39">
        <v>0</v>
      </c>
      <c r="J110" s="39">
        <v>37000000</v>
      </c>
      <c r="K110" s="39">
        <v>0</v>
      </c>
      <c r="L110" s="39">
        <v>25066667</v>
      </c>
      <c r="M110" s="39">
        <v>0</v>
      </c>
      <c r="N110" s="39">
        <v>11933333</v>
      </c>
      <c r="O110" s="39">
        <v>67.75</v>
      </c>
    </row>
    <row r="111" spans="1:15" x14ac:dyDescent="0.25">
      <c r="A111" s="39" t="s">
        <v>383</v>
      </c>
      <c r="B111" s="39" t="s">
        <v>158</v>
      </c>
      <c r="C111" s="39">
        <v>3</v>
      </c>
      <c r="D111" s="39">
        <v>3</v>
      </c>
      <c r="E111" s="39" t="s">
        <v>302</v>
      </c>
      <c r="F111" s="39">
        <v>0</v>
      </c>
      <c r="G111" s="39">
        <v>64000</v>
      </c>
      <c r="H111" s="39">
        <v>0</v>
      </c>
      <c r="I111" s="39">
        <v>0</v>
      </c>
      <c r="J111" s="39">
        <v>64000</v>
      </c>
      <c r="K111" s="39">
        <v>0</v>
      </c>
      <c r="L111" s="39">
        <v>16214.2</v>
      </c>
      <c r="M111" s="39">
        <v>47770.8</v>
      </c>
      <c r="N111" s="39">
        <v>15</v>
      </c>
      <c r="O111" s="39">
        <v>99.98</v>
      </c>
    </row>
    <row r="112" spans="1:15" x14ac:dyDescent="0.25">
      <c r="A112" s="39" t="s">
        <v>384</v>
      </c>
      <c r="B112" s="39" t="s">
        <v>303</v>
      </c>
      <c r="C112" s="39">
        <v>2</v>
      </c>
      <c r="D112" s="39">
        <v>1</v>
      </c>
      <c r="E112" s="39" t="s">
        <v>304</v>
      </c>
      <c r="F112" s="39">
        <v>5000000</v>
      </c>
      <c r="G112" s="39">
        <v>0</v>
      </c>
      <c r="H112" s="39">
        <v>0</v>
      </c>
      <c r="I112" s="39">
        <v>0</v>
      </c>
      <c r="J112" s="39">
        <v>5000000</v>
      </c>
      <c r="K112" s="39">
        <v>1113396</v>
      </c>
      <c r="L112" s="39">
        <v>3117469.97</v>
      </c>
      <c r="M112" s="39">
        <v>0</v>
      </c>
      <c r="N112" s="39">
        <v>769134.03</v>
      </c>
      <c r="O112" s="39">
        <v>62.35</v>
      </c>
    </row>
    <row r="113" spans="1:15" x14ac:dyDescent="0.25">
      <c r="A113" s="39" t="s">
        <v>334</v>
      </c>
      <c r="B113" s="39" t="s">
        <v>241</v>
      </c>
      <c r="C113" s="39">
        <v>2</v>
      </c>
      <c r="D113" s="39">
        <v>1</v>
      </c>
      <c r="E113" s="39" t="s">
        <v>304</v>
      </c>
      <c r="F113" s="39">
        <v>125181000</v>
      </c>
      <c r="G113" s="39">
        <v>-1000000</v>
      </c>
      <c r="H113" s="39">
        <v>0</v>
      </c>
      <c r="I113" s="39">
        <v>0</v>
      </c>
      <c r="J113" s="39">
        <v>124181000</v>
      </c>
      <c r="K113" s="39">
        <v>0</v>
      </c>
      <c r="L113" s="39">
        <v>36982516.719999999</v>
      </c>
      <c r="M113" s="39">
        <v>0</v>
      </c>
      <c r="N113" s="39">
        <v>87198483.280000001</v>
      </c>
      <c r="O113" s="39">
        <v>29.78</v>
      </c>
    </row>
    <row r="114" spans="1:15" x14ac:dyDescent="0.25">
      <c r="A114" s="39" t="s">
        <v>351</v>
      </c>
      <c r="B114" s="39" t="s">
        <v>81</v>
      </c>
      <c r="C114" s="39">
        <v>2</v>
      </c>
      <c r="D114" s="39">
        <v>1</v>
      </c>
      <c r="E114" s="39" t="s">
        <v>304</v>
      </c>
      <c r="F114" s="39">
        <v>3500000</v>
      </c>
      <c r="G114" s="39">
        <v>0</v>
      </c>
      <c r="H114" s="39">
        <v>0</v>
      </c>
      <c r="I114" s="39">
        <v>0</v>
      </c>
      <c r="J114" s="39">
        <v>3500000</v>
      </c>
      <c r="K114" s="39">
        <v>2300000</v>
      </c>
      <c r="L114" s="39">
        <v>645887</v>
      </c>
      <c r="M114" s="39">
        <v>0</v>
      </c>
      <c r="N114" s="39">
        <v>554113</v>
      </c>
      <c r="O114" s="39">
        <v>18.45</v>
      </c>
    </row>
    <row r="115" spans="1:15" x14ac:dyDescent="0.25">
      <c r="A115" s="39" t="s">
        <v>385</v>
      </c>
      <c r="B115" s="39" t="s">
        <v>305</v>
      </c>
      <c r="C115" s="39">
        <v>2</v>
      </c>
      <c r="D115" s="39">
        <v>1</v>
      </c>
      <c r="E115" s="39" t="s">
        <v>304</v>
      </c>
      <c r="F115" s="39">
        <v>2500000</v>
      </c>
      <c r="G115" s="39">
        <v>0</v>
      </c>
      <c r="H115" s="39">
        <v>0</v>
      </c>
      <c r="I115" s="39">
        <v>0</v>
      </c>
      <c r="J115" s="39">
        <v>2500000</v>
      </c>
      <c r="K115" s="39">
        <v>86116</v>
      </c>
      <c r="L115" s="39">
        <v>1206942.08</v>
      </c>
      <c r="M115" s="39">
        <v>0</v>
      </c>
      <c r="N115" s="39">
        <v>1206941.92</v>
      </c>
      <c r="O115" s="39">
        <v>48.28</v>
      </c>
    </row>
    <row r="116" spans="1:15" x14ac:dyDescent="0.25">
      <c r="A116" s="39" t="s">
        <v>372</v>
      </c>
      <c r="B116" s="39" t="s">
        <v>290</v>
      </c>
      <c r="C116" s="39">
        <v>2</v>
      </c>
      <c r="D116" s="39">
        <v>1</v>
      </c>
      <c r="E116" s="39" t="s">
        <v>304</v>
      </c>
      <c r="F116" s="39">
        <v>50150000</v>
      </c>
      <c r="G116" s="39">
        <v>-9000000</v>
      </c>
      <c r="H116" s="39">
        <v>0</v>
      </c>
      <c r="I116" s="39">
        <v>0</v>
      </c>
      <c r="J116" s="39">
        <v>41150000</v>
      </c>
      <c r="K116" s="39">
        <v>7217863.3099999996</v>
      </c>
      <c r="L116" s="39">
        <v>25757450.280000001</v>
      </c>
      <c r="M116" s="39">
        <v>0</v>
      </c>
      <c r="N116" s="39">
        <v>8174686.4100000001</v>
      </c>
      <c r="O116" s="39">
        <v>62.59</v>
      </c>
    </row>
    <row r="117" spans="1:15" x14ac:dyDescent="0.25">
      <c r="A117" s="39" t="s">
        <v>336</v>
      </c>
      <c r="B117" s="39" t="s">
        <v>242</v>
      </c>
      <c r="C117" s="39">
        <v>2</v>
      </c>
      <c r="D117" s="39">
        <v>1</v>
      </c>
      <c r="E117" s="39" t="s">
        <v>304</v>
      </c>
      <c r="F117" s="39">
        <v>2000000</v>
      </c>
      <c r="G117" s="39">
        <v>0</v>
      </c>
      <c r="H117" s="39">
        <v>0</v>
      </c>
      <c r="I117" s="39">
        <v>0</v>
      </c>
      <c r="J117" s="39">
        <v>2000000</v>
      </c>
      <c r="K117" s="39">
        <v>920389</v>
      </c>
      <c r="L117" s="39">
        <v>714160</v>
      </c>
      <c r="M117" s="39">
        <v>0</v>
      </c>
      <c r="N117" s="39">
        <v>365451</v>
      </c>
      <c r="O117" s="39">
        <v>35.71</v>
      </c>
    </row>
    <row r="118" spans="1:15" x14ac:dyDescent="0.25">
      <c r="A118" s="39" t="s">
        <v>337</v>
      </c>
      <c r="B118" s="39" t="s">
        <v>243</v>
      </c>
      <c r="C118" s="39">
        <v>2</v>
      </c>
      <c r="D118" s="39">
        <v>1</v>
      </c>
      <c r="E118" s="39" t="s">
        <v>304</v>
      </c>
      <c r="F118" s="39">
        <v>20000000</v>
      </c>
      <c r="G118" s="39">
        <v>100000</v>
      </c>
      <c r="H118" s="39">
        <v>0</v>
      </c>
      <c r="I118" s="39">
        <v>0</v>
      </c>
      <c r="J118" s="39">
        <v>20100000</v>
      </c>
      <c r="K118" s="39">
        <v>19692312.629999999</v>
      </c>
      <c r="L118" s="39">
        <v>0</v>
      </c>
      <c r="M118" s="39">
        <v>0</v>
      </c>
      <c r="N118" s="39">
        <v>407687.37</v>
      </c>
      <c r="O118" s="39">
        <v>0</v>
      </c>
    </row>
    <row r="119" spans="1:15" x14ac:dyDescent="0.25">
      <c r="A119" s="39" t="s">
        <v>352</v>
      </c>
      <c r="B119" s="39" t="s">
        <v>158</v>
      </c>
      <c r="C119" s="39">
        <v>2</v>
      </c>
      <c r="D119" s="39">
        <v>1</v>
      </c>
      <c r="E119" s="39" t="s">
        <v>304</v>
      </c>
      <c r="F119" s="39">
        <v>29300000</v>
      </c>
      <c r="G119" s="39">
        <v>-64000</v>
      </c>
      <c r="H119" s="39">
        <v>0</v>
      </c>
      <c r="I119" s="39">
        <v>0</v>
      </c>
      <c r="J119" s="39">
        <v>29236000</v>
      </c>
      <c r="K119" s="39">
        <v>0</v>
      </c>
      <c r="L119" s="39">
        <v>24380082.039999999</v>
      </c>
      <c r="M119" s="39">
        <v>0</v>
      </c>
      <c r="N119" s="39">
        <v>4855917.96</v>
      </c>
      <c r="O119" s="39">
        <v>83.39</v>
      </c>
    </row>
    <row r="120" spans="1:15" x14ac:dyDescent="0.25">
      <c r="A120" s="39" t="s">
        <v>339</v>
      </c>
      <c r="B120" s="39" t="s">
        <v>17</v>
      </c>
      <c r="C120" s="39">
        <v>1</v>
      </c>
      <c r="D120" s="39">
        <v>1</v>
      </c>
      <c r="E120" s="39" t="s">
        <v>306</v>
      </c>
      <c r="F120" s="39">
        <v>1489008284</v>
      </c>
      <c r="G120" s="39">
        <v>0</v>
      </c>
      <c r="H120" s="39">
        <v>0</v>
      </c>
      <c r="I120" s="39">
        <v>0</v>
      </c>
      <c r="J120" s="39">
        <v>1489008284</v>
      </c>
      <c r="K120" s="39">
        <v>176068420</v>
      </c>
      <c r="L120" s="39">
        <v>0</v>
      </c>
      <c r="M120" s="39">
        <v>0</v>
      </c>
      <c r="N120" s="39">
        <v>1312939864</v>
      </c>
      <c r="O120" s="39">
        <v>0</v>
      </c>
    </row>
    <row r="121" spans="1:15" x14ac:dyDescent="0.25">
      <c r="A121" s="39" t="s">
        <v>343</v>
      </c>
      <c r="B121" s="39" t="s">
        <v>25</v>
      </c>
      <c r="C121" s="39">
        <v>1</v>
      </c>
      <c r="D121" s="39">
        <v>1</v>
      </c>
      <c r="E121" s="39" t="s">
        <v>306</v>
      </c>
      <c r="F121" s="39">
        <v>129506438</v>
      </c>
      <c r="G121" s="39">
        <v>0</v>
      </c>
      <c r="H121" s="39">
        <v>0</v>
      </c>
      <c r="I121" s="39">
        <v>0</v>
      </c>
      <c r="J121" s="39">
        <v>129506438</v>
      </c>
      <c r="K121" s="39">
        <v>16102656</v>
      </c>
      <c r="L121" s="39">
        <v>0</v>
      </c>
      <c r="M121" s="39">
        <v>0</v>
      </c>
      <c r="N121" s="39">
        <v>113403782</v>
      </c>
      <c r="O121" s="39">
        <v>0</v>
      </c>
    </row>
    <row r="122" spans="1:15" x14ac:dyDescent="0.25">
      <c r="A122" s="39" t="s">
        <v>344</v>
      </c>
      <c r="B122" s="39" t="s">
        <v>27</v>
      </c>
      <c r="C122" s="39">
        <v>1</v>
      </c>
      <c r="D122" s="39">
        <v>1</v>
      </c>
      <c r="E122" s="39" t="s">
        <v>306</v>
      </c>
      <c r="F122" s="39">
        <v>104335065</v>
      </c>
      <c r="G122" s="39">
        <v>0</v>
      </c>
      <c r="H122" s="39">
        <v>0</v>
      </c>
      <c r="I122" s="39">
        <v>0</v>
      </c>
      <c r="J122" s="39">
        <v>104335065</v>
      </c>
      <c r="K122" s="39">
        <v>17163456</v>
      </c>
      <c r="L122" s="39">
        <v>0</v>
      </c>
      <c r="M122" s="39">
        <v>0</v>
      </c>
      <c r="N122" s="39">
        <v>87171609</v>
      </c>
      <c r="O122" s="39">
        <v>0</v>
      </c>
    </row>
    <row r="123" spans="1:15" x14ac:dyDescent="0.25">
      <c r="A123" s="39" t="s">
        <v>307</v>
      </c>
      <c r="B123" s="39" t="s">
        <v>248</v>
      </c>
      <c r="C123" s="39">
        <v>1</v>
      </c>
      <c r="D123" s="39">
        <v>1</v>
      </c>
      <c r="E123" s="39" t="s">
        <v>306</v>
      </c>
      <c r="F123" s="39">
        <v>147384260</v>
      </c>
      <c r="G123" s="39">
        <v>0</v>
      </c>
      <c r="H123" s="39">
        <v>0</v>
      </c>
      <c r="I123" s="39">
        <v>0</v>
      </c>
      <c r="J123" s="39">
        <v>147384260</v>
      </c>
      <c r="K123" s="39">
        <v>17873951</v>
      </c>
      <c r="L123" s="39">
        <v>108412380</v>
      </c>
      <c r="M123" s="39">
        <v>0</v>
      </c>
      <c r="N123" s="39">
        <v>21097929</v>
      </c>
      <c r="O123" s="39">
        <v>73.56</v>
      </c>
    </row>
    <row r="124" spans="1:15" x14ac:dyDescent="0.25">
      <c r="A124" s="39" t="s">
        <v>308</v>
      </c>
      <c r="B124" s="39" t="s">
        <v>250</v>
      </c>
      <c r="C124" s="39">
        <v>1</v>
      </c>
      <c r="D124" s="39">
        <v>1</v>
      </c>
      <c r="E124" s="39" t="s">
        <v>306</v>
      </c>
      <c r="F124" s="39">
        <v>7966717</v>
      </c>
      <c r="G124" s="39">
        <v>0</v>
      </c>
      <c r="H124" s="39">
        <v>0</v>
      </c>
      <c r="I124" s="39">
        <v>0</v>
      </c>
      <c r="J124" s="39">
        <v>7966717</v>
      </c>
      <c r="K124" s="39">
        <v>966165</v>
      </c>
      <c r="L124" s="39">
        <v>5914183</v>
      </c>
      <c r="M124" s="39">
        <v>0</v>
      </c>
      <c r="N124" s="39">
        <v>1086369</v>
      </c>
      <c r="O124" s="39">
        <v>74.239999999999995</v>
      </c>
    </row>
    <row r="125" spans="1:15" x14ac:dyDescent="0.25">
      <c r="A125" s="39" t="s">
        <v>309</v>
      </c>
      <c r="B125" s="39" t="s">
        <v>252</v>
      </c>
      <c r="C125" s="39">
        <v>1</v>
      </c>
      <c r="D125" s="39">
        <v>1</v>
      </c>
      <c r="E125" s="39" t="s">
        <v>306</v>
      </c>
      <c r="F125" s="39">
        <v>86359210</v>
      </c>
      <c r="G125" s="39">
        <v>0</v>
      </c>
      <c r="H125" s="39">
        <v>0</v>
      </c>
      <c r="I125" s="39">
        <v>0</v>
      </c>
      <c r="J125" s="39">
        <v>86359210</v>
      </c>
      <c r="K125" s="39">
        <v>10473174</v>
      </c>
      <c r="L125" s="39">
        <v>74069741</v>
      </c>
      <c r="M125" s="39">
        <v>0</v>
      </c>
      <c r="N125" s="39">
        <v>1816295</v>
      </c>
      <c r="O125" s="39">
        <v>85.77</v>
      </c>
    </row>
    <row r="126" spans="1:15" x14ac:dyDescent="0.25">
      <c r="A126" s="39" t="s">
        <v>310</v>
      </c>
      <c r="B126" s="39" t="s">
        <v>254</v>
      </c>
      <c r="C126" s="39">
        <v>1</v>
      </c>
      <c r="D126" s="39">
        <v>1</v>
      </c>
      <c r="E126" s="39" t="s">
        <v>306</v>
      </c>
      <c r="F126" s="39">
        <v>47800300</v>
      </c>
      <c r="G126" s="39">
        <v>0</v>
      </c>
      <c r="H126" s="39">
        <v>0</v>
      </c>
      <c r="I126" s="39">
        <v>0</v>
      </c>
      <c r="J126" s="39">
        <v>47800300</v>
      </c>
      <c r="K126" s="39">
        <v>5796959</v>
      </c>
      <c r="L126" s="39">
        <v>39485096</v>
      </c>
      <c r="M126" s="39">
        <v>0</v>
      </c>
      <c r="N126" s="39">
        <v>2518245</v>
      </c>
      <c r="O126" s="39">
        <v>82.6</v>
      </c>
    </row>
    <row r="127" spans="1:15" x14ac:dyDescent="0.25">
      <c r="A127" s="39" t="s">
        <v>311</v>
      </c>
      <c r="B127" s="39" t="s">
        <v>256</v>
      </c>
      <c r="C127" s="39">
        <v>1</v>
      </c>
      <c r="D127" s="39">
        <v>1</v>
      </c>
      <c r="E127" s="39" t="s">
        <v>306</v>
      </c>
      <c r="F127" s="39">
        <v>23900150</v>
      </c>
      <c r="G127" s="39">
        <v>0</v>
      </c>
      <c r="H127" s="39">
        <v>0</v>
      </c>
      <c r="I127" s="39">
        <v>0</v>
      </c>
      <c r="J127" s="39">
        <v>23900150</v>
      </c>
      <c r="K127" s="39">
        <v>2898481</v>
      </c>
      <c r="L127" s="39">
        <v>19742548</v>
      </c>
      <c r="M127" s="39">
        <v>0</v>
      </c>
      <c r="N127" s="39">
        <v>1259121</v>
      </c>
      <c r="O127" s="39">
        <v>82.6</v>
      </c>
    </row>
    <row r="128" spans="1:15" x14ac:dyDescent="0.25">
      <c r="A128" s="39" t="s">
        <v>360</v>
      </c>
      <c r="B128" s="39" t="s">
        <v>55</v>
      </c>
      <c r="C128" s="39">
        <v>1</v>
      </c>
      <c r="D128" s="39">
        <v>1</v>
      </c>
      <c r="E128" s="39" t="s">
        <v>306</v>
      </c>
      <c r="F128" s="39">
        <v>2200000</v>
      </c>
      <c r="G128" s="39">
        <v>0</v>
      </c>
      <c r="H128" s="39">
        <v>0</v>
      </c>
      <c r="I128" s="39">
        <v>0</v>
      </c>
      <c r="J128" s="39">
        <v>2200000</v>
      </c>
      <c r="K128" s="39">
        <v>2200000</v>
      </c>
      <c r="L128" s="39">
        <v>0</v>
      </c>
      <c r="M128" s="39">
        <v>0</v>
      </c>
      <c r="N128" s="39">
        <v>0</v>
      </c>
      <c r="O128" s="39">
        <v>0</v>
      </c>
    </row>
    <row r="129" spans="1:15" x14ac:dyDescent="0.25">
      <c r="A129" s="39" t="s">
        <v>346</v>
      </c>
      <c r="B129" s="39" t="s">
        <v>259</v>
      </c>
      <c r="C129" s="39">
        <v>1</v>
      </c>
      <c r="D129" s="39">
        <v>1</v>
      </c>
      <c r="E129" s="39" t="s">
        <v>306</v>
      </c>
      <c r="F129" s="39">
        <v>6000000</v>
      </c>
      <c r="G129" s="39">
        <v>0</v>
      </c>
      <c r="H129" s="39">
        <v>0</v>
      </c>
      <c r="I129" s="39">
        <v>0</v>
      </c>
      <c r="J129" s="39">
        <v>6000000</v>
      </c>
      <c r="K129" s="39">
        <v>0</v>
      </c>
      <c r="L129" s="39">
        <v>5999783.8899999997</v>
      </c>
      <c r="M129" s="39">
        <v>0</v>
      </c>
      <c r="N129" s="39">
        <v>216.11</v>
      </c>
      <c r="O129" s="39">
        <v>100</v>
      </c>
    </row>
    <row r="130" spans="1:15" x14ac:dyDescent="0.25">
      <c r="A130" s="39" t="s">
        <v>353</v>
      </c>
      <c r="B130" s="39" t="s">
        <v>61</v>
      </c>
      <c r="C130" s="39">
        <v>1</v>
      </c>
      <c r="D130" s="39">
        <v>1</v>
      </c>
      <c r="E130" s="39" t="s">
        <v>306</v>
      </c>
      <c r="F130" s="39">
        <v>12000</v>
      </c>
      <c r="G130" s="39">
        <v>0</v>
      </c>
      <c r="H130" s="39">
        <v>0</v>
      </c>
      <c r="I130" s="39">
        <v>0</v>
      </c>
      <c r="J130" s="39">
        <v>12000</v>
      </c>
      <c r="K130" s="39">
        <v>0</v>
      </c>
      <c r="L130" s="39">
        <v>8554.6299999999992</v>
      </c>
      <c r="M130" s="39">
        <v>3445.37</v>
      </c>
      <c r="N130" s="39">
        <v>0</v>
      </c>
      <c r="O130" s="39">
        <v>100</v>
      </c>
    </row>
    <row r="131" spans="1:15" x14ac:dyDescent="0.25">
      <c r="A131" s="39" t="s">
        <v>331</v>
      </c>
      <c r="B131" s="39" t="s">
        <v>236</v>
      </c>
      <c r="C131" s="39">
        <v>1</v>
      </c>
      <c r="D131" s="39">
        <v>1</v>
      </c>
      <c r="E131" s="39" t="s">
        <v>306</v>
      </c>
      <c r="F131" s="39">
        <v>81000000</v>
      </c>
      <c r="G131" s="39">
        <v>0</v>
      </c>
      <c r="H131" s="39">
        <v>0</v>
      </c>
      <c r="I131" s="39">
        <v>0</v>
      </c>
      <c r="J131" s="39">
        <v>81000000</v>
      </c>
      <c r="K131" s="39">
        <v>80999218.189999998</v>
      </c>
      <c r="L131" s="39">
        <v>0</v>
      </c>
      <c r="M131" s="39">
        <v>0</v>
      </c>
      <c r="N131" s="39">
        <v>781.81</v>
      </c>
      <c r="O131" s="39">
        <v>0</v>
      </c>
    </row>
    <row r="132" spans="1:15" x14ac:dyDescent="0.25">
      <c r="A132" s="39" t="s">
        <v>361</v>
      </c>
      <c r="B132" s="39" t="s">
        <v>69</v>
      </c>
      <c r="C132" s="39">
        <v>1</v>
      </c>
      <c r="D132" s="39">
        <v>1</v>
      </c>
      <c r="E132" s="39" t="s">
        <v>306</v>
      </c>
      <c r="F132" s="39">
        <v>26400000</v>
      </c>
      <c r="G132" s="39">
        <v>0</v>
      </c>
      <c r="H132" s="39">
        <v>0</v>
      </c>
      <c r="I132" s="39">
        <v>0</v>
      </c>
      <c r="J132" s="39">
        <v>26400000</v>
      </c>
      <c r="K132" s="39">
        <v>7900000</v>
      </c>
      <c r="L132" s="39">
        <v>14462994.189999999</v>
      </c>
      <c r="M132" s="39">
        <v>0</v>
      </c>
      <c r="N132" s="39">
        <v>4037005.81</v>
      </c>
      <c r="O132" s="39">
        <v>54.78</v>
      </c>
    </row>
    <row r="133" spans="1:15" x14ac:dyDescent="0.25">
      <c r="A133" s="39" t="s">
        <v>332</v>
      </c>
      <c r="B133" s="39" t="s">
        <v>238</v>
      </c>
      <c r="C133" s="39">
        <v>1</v>
      </c>
      <c r="D133" s="39">
        <v>1</v>
      </c>
      <c r="E133" s="39" t="s">
        <v>306</v>
      </c>
      <c r="F133" s="39">
        <v>30000</v>
      </c>
      <c r="G133" s="39">
        <v>0</v>
      </c>
      <c r="H133" s="39">
        <v>0</v>
      </c>
      <c r="I133" s="39">
        <v>0</v>
      </c>
      <c r="J133" s="39">
        <v>30000</v>
      </c>
      <c r="K133" s="39">
        <v>0</v>
      </c>
      <c r="L133" s="39">
        <v>0</v>
      </c>
      <c r="M133" s="39">
        <v>12081.41</v>
      </c>
      <c r="N133" s="39">
        <v>17918.59</v>
      </c>
      <c r="O133" s="39">
        <v>40.270000000000003</v>
      </c>
    </row>
    <row r="134" spans="1:15" x14ac:dyDescent="0.25">
      <c r="A134" s="39" t="s">
        <v>362</v>
      </c>
      <c r="B134" s="39" t="s">
        <v>284</v>
      </c>
      <c r="C134" s="39">
        <v>1</v>
      </c>
      <c r="D134" s="39">
        <v>1</v>
      </c>
      <c r="E134" s="39" t="s">
        <v>306</v>
      </c>
      <c r="F134" s="39">
        <v>100000</v>
      </c>
      <c r="G134" s="39">
        <v>0</v>
      </c>
      <c r="H134" s="39">
        <v>0</v>
      </c>
      <c r="I134" s="39">
        <v>0</v>
      </c>
      <c r="J134" s="39">
        <v>100000</v>
      </c>
      <c r="K134" s="39">
        <v>0</v>
      </c>
      <c r="L134" s="39">
        <v>13475</v>
      </c>
      <c r="M134" s="39">
        <v>11150</v>
      </c>
      <c r="N134" s="39">
        <v>75375</v>
      </c>
      <c r="O134" s="39">
        <v>24.63</v>
      </c>
    </row>
    <row r="135" spans="1:15" x14ac:dyDescent="0.25">
      <c r="A135" s="39" t="s">
        <v>363</v>
      </c>
      <c r="B135" s="39" t="s">
        <v>285</v>
      </c>
      <c r="C135" s="39">
        <v>1</v>
      </c>
      <c r="D135" s="39">
        <v>1</v>
      </c>
      <c r="E135" s="39" t="s">
        <v>306</v>
      </c>
      <c r="F135" s="39">
        <v>2600000</v>
      </c>
      <c r="G135" s="39">
        <v>0</v>
      </c>
      <c r="H135" s="39">
        <v>0</v>
      </c>
      <c r="I135" s="39">
        <v>0</v>
      </c>
      <c r="J135" s="39">
        <v>2600000</v>
      </c>
      <c r="K135" s="39">
        <v>1400000</v>
      </c>
      <c r="L135" s="39">
        <v>1050000</v>
      </c>
      <c r="M135" s="39">
        <v>0</v>
      </c>
      <c r="N135" s="39">
        <v>150000</v>
      </c>
      <c r="O135" s="39">
        <v>40.380000000000003</v>
      </c>
    </row>
    <row r="136" spans="1:15" x14ac:dyDescent="0.25">
      <c r="A136" s="39" t="s">
        <v>364</v>
      </c>
      <c r="B136" s="39" t="s">
        <v>77</v>
      </c>
      <c r="C136" s="39">
        <v>1</v>
      </c>
      <c r="D136" s="39">
        <v>1</v>
      </c>
      <c r="E136" s="39" t="s">
        <v>306</v>
      </c>
      <c r="F136" s="39">
        <v>13000000</v>
      </c>
      <c r="G136" s="39">
        <v>0</v>
      </c>
      <c r="H136" s="39">
        <v>0</v>
      </c>
      <c r="I136" s="39">
        <v>0</v>
      </c>
      <c r="J136" s="39">
        <v>13000000</v>
      </c>
      <c r="K136" s="39">
        <v>0</v>
      </c>
      <c r="L136" s="39">
        <v>11979979</v>
      </c>
      <c r="M136" s="39">
        <v>101688</v>
      </c>
      <c r="N136" s="39">
        <v>918333</v>
      </c>
      <c r="O136" s="39">
        <v>92.94</v>
      </c>
    </row>
    <row r="137" spans="1:15" x14ac:dyDescent="0.25">
      <c r="A137" s="39" t="s">
        <v>365</v>
      </c>
      <c r="B137" s="39" t="s">
        <v>286</v>
      </c>
      <c r="C137" s="39">
        <v>1</v>
      </c>
      <c r="D137" s="39">
        <v>1</v>
      </c>
      <c r="E137" s="39" t="s">
        <v>306</v>
      </c>
      <c r="F137" s="39">
        <v>21000000</v>
      </c>
      <c r="G137" s="39">
        <v>0</v>
      </c>
      <c r="H137" s="39">
        <v>0</v>
      </c>
      <c r="I137" s="39">
        <v>0</v>
      </c>
      <c r="J137" s="39">
        <v>21000000</v>
      </c>
      <c r="K137" s="39">
        <v>0</v>
      </c>
      <c r="L137" s="39">
        <v>11759261.199999999</v>
      </c>
      <c r="M137" s="39">
        <v>16940738.800000001</v>
      </c>
      <c r="N137" s="39">
        <v>1722132.87</v>
      </c>
      <c r="O137" s="39">
        <v>136.66999999999999</v>
      </c>
    </row>
    <row r="138" spans="1:15" x14ac:dyDescent="0.25">
      <c r="A138" s="40" t="s">
        <v>351</v>
      </c>
      <c r="B138" s="40" t="s">
        <v>81</v>
      </c>
      <c r="C138" s="40">
        <v>1</v>
      </c>
      <c r="D138" s="40">
        <v>1</v>
      </c>
      <c r="E138" s="40" t="s">
        <v>306</v>
      </c>
      <c r="F138" s="40">
        <v>8000000</v>
      </c>
      <c r="G138" s="40">
        <v>0</v>
      </c>
      <c r="H138" s="40">
        <v>0</v>
      </c>
      <c r="I138" s="40">
        <v>0</v>
      </c>
      <c r="J138" s="40">
        <v>8000000</v>
      </c>
      <c r="K138" s="40">
        <v>0</v>
      </c>
      <c r="L138" s="40">
        <v>6153599.4699999997</v>
      </c>
      <c r="M138" s="40">
        <v>0</v>
      </c>
      <c r="N138" s="40">
        <v>1846400.53</v>
      </c>
      <c r="O138" s="40">
        <v>76.92</v>
      </c>
    </row>
    <row r="139" spans="1:15" x14ac:dyDescent="0.25">
      <c r="A139" s="40" t="s">
        <v>374</v>
      </c>
      <c r="B139" s="40" t="s">
        <v>293</v>
      </c>
      <c r="C139" s="40">
        <v>1</v>
      </c>
      <c r="D139" s="40">
        <v>1</v>
      </c>
      <c r="E139" s="40" t="s">
        <v>306</v>
      </c>
      <c r="F139" s="40">
        <v>2250000</v>
      </c>
      <c r="G139" s="40">
        <v>0</v>
      </c>
      <c r="H139" s="40">
        <v>0</v>
      </c>
      <c r="I139" s="40">
        <v>0</v>
      </c>
      <c r="J139" s="40">
        <v>2250000</v>
      </c>
      <c r="K139" s="40">
        <v>0</v>
      </c>
      <c r="L139" s="40">
        <v>750000</v>
      </c>
      <c r="M139" s="40">
        <v>0</v>
      </c>
      <c r="N139" s="40">
        <v>1500000</v>
      </c>
      <c r="O139" s="40">
        <v>33.33</v>
      </c>
    </row>
    <row r="140" spans="1:15" x14ac:dyDescent="0.25">
      <c r="A140" s="40" t="s">
        <v>366</v>
      </c>
      <c r="B140" s="40" t="s">
        <v>287</v>
      </c>
      <c r="C140" s="40">
        <v>1</v>
      </c>
      <c r="D140" s="40">
        <v>1</v>
      </c>
      <c r="E140" s="40" t="s">
        <v>306</v>
      </c>
      <c r="F140" s="40">
        <v>2000000</v>
      </c>
      <c r="G140" s="40">
        <v>0</v>
      </c>
      <c r="H140" s="40">
        <v>0</v>
      </c>
      <c r="I140" s="40">
        <v>0</v>
      </c>
      <c r="J140" s="40">
        <v>2000000</v>
      </c>
      <c r="K140" s="40">
        <v>0</v>
      </c>
      <c r="L140" s="40">
        <v>819420.64</v>
      </c>
      <c r="M140" s="40">
        <v>0</v>
      </c>
      <c r="N140" s="40">
        <v>1180579.3600000001</v>
      </c>
      <c r="O140" s="40">
        <v>40.97</v>
      </c>
    </row>
    <row r="141" spans="1:15" x14ac:dyDescent="0.25">
      <c r="A141" s="40" t="s">
        <v>369</v>
      </c>
      <c r="B141" s="40" t="s">
        <v>99</v>
      </c>
      <c r="C141" s="40">
        <v>1</v>
      </c>
      <c r="D141" s="40">
        <v>1</v>
      </c>
      <c r="E141" s="40" t="s">
        <v>306</v>
      </c>
      <c r="F141" s="40">
        <v>2400000</v>
      </c>
      <c r="G141" s="40">
        <v>0</v>
      </c>
      <c r="H141" s="40">
        <v>0</v>
      </c>
      <c r="I141" s="40">
        <v>0</v>
      </c>
      <c r="J141" s="40">
        <v>2400000</v>
      </c>
      <c r="K141" s="40">
        <v>1000000</v>
      </c>
      <c r="L141" s="40">
        <v>547794</v>
      </c>
      <c r="M141" s="40">
        <v>647707</v>
      </c>
      <c r="N141" s="40">
        <v>204499</v>
      </c>
      <c r="O141" s="40">
        <v>49.81</v>
      </c>
    </row>
    <row r="142" spans="1:15" x14ac:dyDescent="0.25">
      <c r="A142" s="40" t="s">
        <v>354</v>
      </c>
      <c r="B142" s="40" t="s">
        <v>280</v>
      </c>
      <c r="C142" s="40">
        <v>1</v>
      </c>
      <c r="D142" s="40">
        <v>1</v>
      </c>
      <c r="E142" s="40" t="s">
        <v>306</v>
      </c>
      <c r="F142" s="40">
        <v>800000</v>
      </c>
      <c r="G142" s="40">
        <v>0</v>
      </c>
      <c r="H142" s="40">
        <v>0</v>
      </c>
      <c r="I142" s="40">
        <v>0</v>
      </c>
      <c r="J142" s="40">
        <v>800000</v>
      </c>
      <c r="K142" s="40">
        <v>358826.64</v>
      </c>
      <c r="L142" s="40">
        <v>0</v>
      </c>
      <c r="M142" s="40">
        <v>0</v>
      </c>
      <c r="N142" s="40">
        <v>441173.36</v>
      </c>
      <c r="O142" s="40">
        <v>0</v>
      </c>
    </row>
    <row r="143" spans="1:15" x14ac:dyDescent="0.25">
      <c r="A143" s="40" t="s">
        <v>370</v>
      </c>
      <c r="B143" s="40" t="s">
        <v>113</v>
      </c>
      <c r="C143" s="40">
        <v>1</v>
      </c>
      <c r="D143" s="40">
        <v>1</v>
      </c>
      <c r="E143" s="40" t="s">
        <v>306</v>
      </c>
      <c r="F143" s="40">
        <v>500000</v>
      </c>
      <c r="G143" s="40">
        <v>0</v>
      </c>
      <c r="H143" s="40">
        <v>0</v>
      </c>
      <c r="I143" s="40">
        <v>0</v>
      </c>
      <c r="J143" s="40">
        <v>500000</v>
      </c>
      <c r="K143" s="40">
        <v>0</v>
      </c>
      <c r="L143" s="40">
        <v>0</v>
      </c>
      <c r="M143" s="40">
        <v>0</v>
      </c>
      <c r="N143" s="40">
        <v>500000</v>
      </c>
      <c r="O143" s="40">
        <v>0</v>
      </c>
    </row>
    <row r="144" spans="1:15" x14ac:dyDescent="0.25">
      <c r="A144" s="40" t="s">
        <v>379</v>
      </c>
      <c r="B144" s="40" t="s">
        <v>299</v>
      </c>
      <c r="C144" s="40">
        <v>1</v>
      </c>
      <c r="D144" s="40">
        <v>1</v>
      </c>
      <c r="E144" s="40" t="s">
        <v>306</v>
      </c>
      <c r="F144" s="40">
        <v>300000</v>
      </c>
      <c r="G144" s="40">
        <v>0</v>
      </c>
      <c r="H144" s="40">
        <v>0</v>
      </c>
      <c r="I144" s="40">
        <v>0</v>
      </c>
      <c r="J144" s="40">
        <v>300000</v>
      </c>
      <c r="K144" s="40">
        <v>193215</v>
      </c>
      <c r="L144" s="40">
        <v>106785</v>
      </c>
      <c r="M144" s="40">
        <v>0</v>
      </c>
      <c r="N144" s="40">
        <v>0</v>
      </c>
      <c r="O144" s="40">
        <v>35.6</v>
      </c>
    </row>
    <row r="145" spans="1:15" x14ac:dyDescent="0.25">
      <c r="A145" s="40" t="s">
        <v>312</v>
      </c>
      <c r="B145" s="40" t="s">
        <v>261</v>
      </c>
      <c r="C145" s="40">
        <v>1</v>
      </c>
      <c r="D145" s="40">
        <v>1</v>
      </c>
      <c r="E145" s="40" t="s">
        <v>306</v>
      </c>
      <c r="F145" s="40">
        <v>25015491</v>
      </c>
      <c r="G145" s="40">
        <v>0</v>
      </c>
      <c r="H145" s="40">
        <v>0</v>
      </c>
      <c r="I145" s="40">
        <v>0</v>
      </c>
      <c r="J145" s="40">
        <v>25015491</v>
      </c>
      <c r="K145" s="40">
        <v>3033739</v>
      </c>
      <c r="L145" s="40">
        <v>21730534</v>
      </c>
      <c r="M145" s="40">
        <v>0</v>
      </c>
      <c r="N145" s="40">
        <v>251218</v>
      </c>
      <c r="O145" s="40">
        <v>86.87</v>
      </c>
    </row>
    <row r="146" spans="1:15" x14ac:dyDescent="0.25">
      <c r="A146" s="40" t="s">
        <v>313</v>
      </c>
      <c r="B146" s="40" t="s">
        <v>265</v>
      </c>
      <c r="C146" s="40">
        <v>1</v>
      </c>
      <c r="D146" s="40">
        <v>1</v>
      </c>
      <c r="E146" s="40" t="s">
        <v>306</v>
      </c>
      <c r="F146" s="40">
        <v>3983358</v>
      </c>
      <c r="G146" s="40">
        <v>0</v>
      </c>
      <c r="H146" s="40">
        <v>0</v>
      </c>
      <c r="I146" s="40">
        <v>0</v>
      </c>
      <c r="J146" s="40">
        <v>3983358</v>
      </c>
      <c r="K146" s="40">
        <v>483074</v>
      </c>
      <c r="L146" s="40">
        <v>2957091</v>
      </c>
      <c r="M146" s="40">
        <v>0</v>
      </c>
      <c r="N146" s="40">
        <v>543193</v>
      </c>
      <c r="O146" s="40">
        <v>74.239999999999995</v>
      </c>
    </row>
    <row r="147" spans="1:15" x14ac:dyDescent="0.25">
      <c r="A147" s="40" t="s">
        <v>348</v>
      </c>
      <c r="B147" s="40" t="s">
        <v>137</v>
      </c>
      <c r="C147" s="40">
        <v>1</v>
      </c>
      <c r="D147" s="40">
        <v>1</v>
      </c>
      <c r="E147" s="40" t="s">
        <v>306</v>
      </c>
      <c r="F147" s="40">
        <v>16300000</v>
      </c>
      <c r="G147" s="40">
        <v>0</v>
      </c>
      <c r="H147" s="40">
        <v>0</v>
      </c>
      <c r="I147" s="40">
        <v>0</v>
      </c>
      <c r="J147" s="40">
        <v>16300000</v>
      </c>
      <c r="K147" s="40">
        <v>0</v>
      </c>
      <c r="L147" s="40">
        <v>0</v>
      </c>
      <c r="M147" s="40">
        <v>12551734.09</v>
      </c>
      <c r="N147" s="40">
        <v>3748265.91</v>
      </c>
      <c r="O147" s="40">
        <v>77</v>
      </c>
    </row>
    <row r="148" spans="1:15" x14ac:dyDescent="0.25">
      <c r="A148" s="40" t="s">
        <v>349</v>
      </c>
      <c r="B148" s="40" t="s">
        <v>139</v>
      </c>
      <c r="C148" s="40">
        <v>1</v>
      </c>
      <c r="D148" s="40">
        <v>1</v>
      </c>
      <c r="E148" s="40" t="s">
        <v>306</v>
      </c>
      <c r="F148" s="40">
        <v>6200000</v>
      </c>
      <c r="G148" s="40">
        <v>0</v>
      </c>
      <c r="H148" s="40">
        <v>0</v>
      </c>
      <c r="I148" s="40">
        <v>0</v>
      </c>
      <c r="J148" s="40">
        <v>6200000</v>
      </c>
      <c r="K148" s="40">
        <v>0</v>
      </c>
      <c r="L148" s="40">
        <v>0</v>
      </c>
      <c r="M148" s="40">
        <v>0</v>
      </c>
      <c r="N148" s="40">
        <v>6200000</v>
      </c>
      <c r="O148" s="40">
        <v>0</v>
      </c>
    </row>
    <row r="149" spans="1:15" x14ac:dyDescent="0.25">
      <c r="A149" s="40" t="s">
        <v>314</v>
      </c>
      <c r="B149" s="40" t="s">
        <v>315</v>
      </c>
      <c r="C149" s="40">
        <v>1</v>
      </c>
      <c r="D149" s="40">
        <v>1</v>
      </c>
      <c r="E149" s="40" t="s">
        <v>306</v>
      </c>
      <c r="F149" s="40">
        <v>45816885</v>
      </c>
      <c r="G149" s="40">
        <v>0</v>
      </c>
      <c r="H149" s="40">
        <v>0</v>
      </c>
      <c r="I149" s="40">
        <v>0</v>
      </c>
      <c r="J149" s="40">
        <v>45816885</v>
      </c>
      <c r="K149" s="40">
        <v>0</v>
      </c>
      <c r="L149" s="40">
        <v>0</v>
      </c>
      <c r="M149" s="40">
        <v>45816885</v>
      </c>
      <c r="N149" s="40">
        <v>0</v>
      </c>
      <c r="O149" s="40">
        <v>100</v>
      </c>
    </row>
    <row r="150" spans="1:15" x14ac:dyDescent="0.25">
      <c r="A150" s="40" t="s">
        <v>316</v>
      </c>
      <c r="B150" s="40" t="s">
        <v>317</v>
      </c>
      <c r="C150" s="40">
        <v>1</v>
      </c>
      <c r="D150" s="40">
        <v>1</v>
      </c>
      <c r="E150" s="40" t="s">
        <v>306</v>
      </c>
      <c r="F150" s="40">
        <v>20458235</v>
      </c>
      <c r="G150" s="40">
        <v>0</v>
      </c>
      <c r="H150" s="40">
        <v>0</v>
      </c>
      <c r="I150" s="40">
        <v>0</v>
      </c>
      <c r="J150" s="40">
        <v>20458235</v>
      </c>
      <c r="K150" s="40">
        <v>342465</v>
      </c>
      <c r="L150" s="40">
        <v>0</v>
      </c>
      <c r="M150" s="40">
        <v>20115770</v>
      </c>
      <c r="N150" s="40">
        <v>0</v>
      </c>
      <c r="O150" s="40">
        <v>98.33</v>
      </c>
    </row>
    <row r="151" spans="1:15" x14ac:dyDescent="0.25">
      <c r="A151" s="40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</row>
  </sheetData>
  <sortState xmlns:xlrd2="http://schemas.microsoft.com/office/spreadsheetml/2017/richdata2" ref="A2:O138">
    <sortCondition ref="A2:A13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40F11-0F7B-4351-86C9-A5619E8BB6D6}">
  <dimension ref="A1:U139"/>
  <sheetViews>
    <sheetView workbookViewId="0">
      <selection activeCell="A75" sqref="A75"/>
    </sheetView>
  </sheetViews>
  <sheetFormatPr baseColWidth="10" defaultRowHeight="13.2" x14ac:dyDescent="0.25"/>
  <cols>
    <col min="1" max="1" width="19.77734375" customWidth="1"/>
    <col min="2" max="2" width="25.109375" customWidth="1"/>
    <col min="3" max="3" width="46.21875" bestFit="1" customWidth="1"/>
    <col min="4" max="4" width="12" bestFit="1" customWidth="1"/>
    <col min="5" max="5" width="17.33203125" bestFit="1" customWidth="1"/>
    <col min="6" max="6" width="16.77734375" bestFit="1" customWidth="1"/>
    <col min="7" max="8" width="15.21875" bestFit="1" customWidth="1"/>
    <col min="9" max="9" width="15.21875" customWidth="1"/>
    <col min="10" max="10" width="19" bestFit="1" customWidth="1"/>
    <col min="11" max="11" width="16.33203125" bestFit="1" customWidth="1"/>
    <col min="12" max="12" width="33.109375" customWidth="1"/>
    <col min="13" max="13" width="16.33203125" customWidth="1"/>
    <col min="14" max="14" width="17.21875" bestFit="1" customWidth="1"/>
    <col min="15" max="15" width="20.21875" bestFit="1" customWidth="1"/>
    <col min="16" max="16" width="7.5546875" bestFit="1" customWidth="1"/>
    <col min="17" max="17" width="18.77734375" bestFit="1" customWidth="1"/>
    <col min="18" max="18" width="19.44140625" bestFit="1" customWidth="1"/>
    <col min="19" max="19" width="19.88671875" bestFit="1" customWidth="1"/>
    <col min="20" max="20" width="19.44140625" bestFit="1" customWidth="1"/>
    <col min="21" max="21" width="6.109375" bestFit="1" customWidth="1"/>
  </cols>
  <sheetData>
    <row r="1" spans="1:21" x14ac:dyDescent="0.25">
      <c r="A1" s="2" t="s">
        <v>200</v>
      </c>
      <c r="B1" s="11" t="s">
        <v>199</v>
      </c>
      <c r="C1" s="2" t="s">
        <v>198</v>
      </c>
      <c r="D1" s="2" t="s">
        <v>201</v>
      </c>
      <c r="E1" s="2" t="s">
        <v>0</v>
      </c>
      <c r="F1" s="2" t="s">
        <v>202</v>
      </c>
      <c r="G1" s="2" t="s">
        <v>1</v>
      </c>
      <c r="H1" s="2" t="s">
        <v>2</v>
      </c>
      <c r="I1" s="26" t="s">
        <v>321</v>
      </c>
      <c r="J1" s="2" t="s">
        <v>3</v>
      </c>
      <c r="K1" s="2" t="s">
        <v>203</v>
      </c>
      <c r="L1" s="11" t="s">
        <v>209</v>
      </c>
      <c r="M1" s="26" t="s">
        <v>204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10</v>
      </c>
      <c r="U1" s="2" t="s">
        <v>11</v>
      </c>
    </row>
    <row r="2" spans="1:21" x14ac:dyDescent="0.25">
      <c r="A2" s="1" t="s">
        <v>14</v>
      </c>
      <c r="B2" s="30" t="str">
        <f>IF(LEN(A2)=3,"PARTIDA","SUBPARTIDA")</f>
        <v>PARTIDA</v>
      </c>
      <c r="C2" s="1" t="s">
        <v>15</v>
      </c>
      <c r="D2" s="1" t="s">
        <v>13</v>
      </c>
      <c r="E2" s="3">
        <v>3452133441</v>
      </c>
      <c r="F2" s="3">
        <v>3452133441</v>
      </c>
      <c r="G2" s="3">
        <v>0</v>
      </c>
      <c r="H2" s="3">
        <v>278111161.75</v>
      </c>
      <c r="I2" s="38">
        <f>+H2+G2</f>
        <v>278111161.75</v>
      </c>
      <c r="J2" s="3">
        <v>0</v>
      </c>
      <c r="K2" s="3">
        <v>1649429362.95</v>
      </c>
      <c r="L2" s="28">
        <f>+K2+H2+G2</f>
        <v>1927540524.7</v>
      </c>
      <c r="M2" s="29">
        <f>+K2/F2</f>
        <v>0.4778000014020895</v>
      </c>
      <c r="N2" s="3">
        <v>1178267938.3</v>
      </c>
      <c r="O2" s="3">
        <v>1524592916.3</v>
      </c>
      <c r="P2" s="3">
        <v>0</v>
      </c>
      <c r="Q2" s="3">
        <v>0</v>
      </c>
      <c r="R2" s="3">
        <v>0</v>
      </c>
      <c r="S2" s="3">
        <v>12000000</v>
      </c>
      <c r="T2" s="4">
        <v>-12000000</v>
      </c>
      <c r="U2" s="1" t="s">
        <v>12</v>
      </c>
    </row>
    <row r="3" spans="1:21" x14ac:dyDescent="0.25">
      <c r="A3" s="1" t="s">
        <v>16</v>
      </c>
      <c r="B3" s="30" t="str">
        <f t="shared" ref="B3:B66" si="0">IF(LEN(A3)=3,"PARTIDA","SUBPARTIDA")</f>
        <v>SUBPARTIDA</v>
      </c>
      <c r="C3" s="1" t="s">
        <v>17</v>
      </c>
      <c r="D3" s="1" t="s">
        <v>13</v>
      </c>
      <c r="E3" s="3">
        <v>1934670400</v>
      </c>
      <c r="F3" s="3">
        <v>1934670400</v>
      </c>
      <c r="G3" s="3">
        <v>0</v>
      </c>
      <c r="H3" s="3">
        <v>0</v>
      </c>
      <c r="I3" s="38">
        <f t="shared" ref="I3:I66" si="1">+H3+G3</f>
        <v>0</v>
      </c>
      <c r="J3" s="3">
        <v>0</v>
      </c>
      <c r="K3" s="3">
        <v>958982491.59000003</v>
      </c>
      <c r="L3" s="28">
        <f t="shared" ref="L3:L66" si="2">+K3+H3+G3</f>
        <v>958982491.59000003</v>
      </c>
      <c r="M3" s="29">
        <f t="shared" ref="M3:M66" si="3">+K3/F3</f>
        <v>0.49568261942189223</v>
      </c>
      <c r="N3" s="3">
        <v>752217696.40999997</v>
      </c>
      <c r="O3" s="3">
        <v>975687908.40999997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1" t="s">
        <v>12</v>
      </c>
    </row>
    <row r="4" spans="1:21" x14ac:dyDescent="0.25">
      <c r="A4" s="1" t="s">
        <v>18</v>
      </c>
      <c r="B4" s="30" t="str">
        <f t="shared" si="0"/>
        <v>SUBPARTIDA</v>
      </c>
      <c r="C4" s="1" t="s">
        <v>19</v>
      </c>
      <c r="D4" s="1" t="s">
        <v>13</v>
      </c>
      <c r="E4" s="3">
        <v>4000000</v>
      </c>
      <c r="F4" s="3">
        <v>16000000</v>
      </c>
      <c r="G4" s="3">
        <v>0</v>
      </c>
      <c r="H4" s="3">
        <v>0</v>
      </c>
      <c r="I4" s="38">
        <f t="shared" si="1"/>
        <v>0</v>
      </c>
      <c r="J4" s="3">
        <v>0</v>
      </c>
      <c r="K4" s="3">
        <v>5166835.07</v>
      </c>
      <c r="L4" s="28">
        <f t="shared" si="2"/>
        <v>5166835.07</v>
      </c>
      <c r="M4" s="29">
        <f t="shared" si="3"/>
        <v>0.32292719187500002</v>
      </c>
      <c r="N4" s="3">
        <v>10833164.93</v>
      </c>
      <c r="O4" s="3">
        <v>10833164.93</v>
      </c>
      <c r="P4" s="3">
        <v>0</v>
      </c>
      <c r="Q4" s="3">
        <v>0</v>
      </c>
      <c r="R4" s="3">
        <v>0</v>
      </c>
      <c r="S4" s="3">
        <v>12000000</v>
      </c>
      <c r="T4" s="3">
        <v>0</v>
      </c>
      <c r="U4" s="1" t="s">
        <v>12</v>
      </c>
    </row>
    <row r="5" spans="1:21" x14ac:dyDescent="0.25">
      <c r="A5" s="1" t="s">
        <v>20</v>
      </c>
      <c r="B5" s="30" t="str">
        <f t="shared" si="0"/>
        <v>SUBPARTIDA</v>
      </c>
      <c r="C5" s="1" t="s">
        <v>21</v>
      </c>
      <c r="D5" s="1" t="s">
        <v>13</v>
      </c>
      <c r="E5" s="3">
        <v>172867236</v>
      </c>
      <c r="F5" s="3">
        <v>172867236</v>
      </c>
      <c r="G5" s="3">
        <v>0</v>
      </c>
      <c r="H5" s="3">
        <v>0</v>
      </c>
      <c r="I5" s="38">
        <f t="shared" si="1"/>
        <v>0</v>
      </c>
      <c r="J5" s="3">
        <v>0</v>
      </c>
      <c r="K5" s="3">
        <v>87218315.040000007</v>
      </c>
      <c r="L5" s="28">
        <f t="shared" si="2"/>
        <v>87218315.040000007</v>
      </c>
      <c r="M5" s="29">
        <f t="shared" si="3"/>
        <v>0.50453930460252172</v>
      </c>
      <c r="N5" s="3">
        <v>83970227.959999993</v>
      </c>
      <c r="O5" s="3">
        <v>85648920.959999993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1" t="s">
        <v>12</v>
      </c>
    </row>
    <row r="6" spans="1:21" x14ac:dyDescent="0.25">
      <c r="A6" s="1" t="s">
        <v>22</v>
      </c>
      <c r="B6" s="30" t="str">
        <f t="shared" si="0"/>
        <v>SUBPARTIDA</v>
      </c>
      <c r="C6" s="1" t="s">
        <v>23</v>
      </c>
      <c r="D6" s="1" t="s">
        <v>13</v>
      </c>
      <c r="E6" s="3">
        <v>236281020</v>
      </c>
      <c r="F6" s="3">
        <v>236281020</v>
      </c>
      <c r="G6" s="3">
        <v>0</v>
      </c>
      <c r="H6" s="3">
        <v>0</v>
      </c>
      <c r="I6" s="38">
        <f t="shared" si="1"/>
        <v>0</v>
      </c>
      <c r="J6" s="3">
        <v>0</v>
      </c>
      <c r="K6" s="3">
        <v>125323875.92</v>
      </c>
      <c r="L6" s="28">
        <f t="shared" si="2"/>
        <v>125323875.92</v>
      </c>
      <c r="M6" s="29">
        <f t="shared" si="3"/>
        <v>0.53040178986869113</v>
      </c>
      <c r="N6" s="3">
        <v>107261281.08</v>
      </c>
      <c r="O6" s="3">
        <v>110957144.08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1" t="s">
        <v>12</v>
      </c>
    </row>
    <row r="7" spans="1:21" x14ac:dyDescent="0.25">
      <c r="A7" s="1" t="s">
        <v>24</v>
      </c>
      <c r="B7" s="30" t="str">
        <f t="shared" si="0"/>
        <v>SUBPARTIDA</v>
      </c>
      <c r="C7" s="1" t="s">
        <v>25</v>
      </c>
      <c r="D7" s="1" t="s">
        <v>13</v>
      </c>
      <c r="E7" s="3">
        <v>213889423</v>
      </c>
      <c r="F7" s="3">
        <v>213889423</v>
      </c>
      <c r="G7" s="3">
        <v>0</v>
      </c>
      <c r="H7" s="3">
        <v>0</v>
      </c>
      <c r="I7" s="38">
        <f t="shared" si="1"/>
        <v>0</v>
      </c>
      <c r="J7" s="3">
        <v>0</v>
      </c>
      <c r="K7" s="3">
        <v>3786.67</v>
      </c>
      <c r="L7" s="28">
        <f t="shared" si="2"/>
        <v>3786.67</v>
      </c>
      <c r="M7" s="29">
        <f t="shared" si="3"/>
        <v>1.7703867479225469E-5</v>
      </c>
      <c r="N7" s="3">
        <v>189690984.33000001</v>
      </c>
      <c r="O7" s="3">
        <v>213885636.33000001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1" t="s">
        <v>12</v>
      </c>
    </row>
    <row r="8" spans="1:21" x14ac:dyDescent="0.25">
      <c r="A8" s="1" t="s">
        <v>26</v>
      </c>
      <c r="B8" s="30" t="str">
        <f t="shared" si="0"/>
        <v>SUBPARTIDA</v>
      </c>
      <c r="C8" s="1" t="s">
        <v>27</v>
      </c>
      <c r="D8" s="1" t="s">
        <v>13</v>
      </c>
      <c r="E8" s="3">
        <v>187561321</v>
      </c>
      <c r="F8" s="3">
        <v>175561321</v>
      </c>
      <c r="G8" s="3">
        <v>0</v>
      </c>
      <c r="H8" s="3">
        <v>0</v>
      </c>
      <c r="I8" s="38">
        <f t="shared" si="1"/>
        <v>0</v>
      </c>
      <c r="J8" s="3">
        <v>0</v>
      </c>
      <c r="K8" s="3">
        <v>125727402.02</v>
      </c>
      <c r="L8" s="28">
        <f t="shared" si="2"/>
        <v>125727402.02</v>
      </c>
      <c r="M8" s="29">
        <f t="shared" si="3"/>
        <v>0.71614522665843916</v>
      </c>
      <c r="N8" s="3">
        <v>9833918.9800000004</v>
      </c>
      <c r="O8" s="3">
        <v>49833918.979999997</v>
      </c>
      <c r="P8" s="3">
        <v>0</v>
      </c>
      <c r="Q8" s="3">
        <v>0</v>
      </c>
      <c r="R8" s="3">
        <v>0</v>
      </c>
      <c r="S8" s="3">
        <v>0</v>
      </c>
      <c r="T8" s="4">
        <v>-12000000</v>
      </c>
      <c r="U8" s="1" t="s">
        <v>12</v>
      </c>
    </row>
    <row r="9" spans="1:21" x14ac:dyDescent="0.25">
      <c r="A9" s="1" t="s">
        <v>28</v>
      </c>
      <c r="B9" s="30" t="str">
        <f t="shared" si="0"/>
        <v>SUBPARTIDA</v>
      </c>
      <c r="C9" s="1" t="s">
        <v>29</v>
      </c>
      <c r="D9" s="1" t="s">
        <v>13</v>
      </c>
      <c r="E9" s="3">
        <v>53788272</v>
      </c>
      <c r="F9" s="3">
        <v>53788272</v>
      </c>
      <c r="G9" s="3">
        <v>0</v>
      </c>
      <c r="H9" s="3">
        <v>0</v>
      </c>
      <c r="I9" s="38">
        <f t="shared" si="1"/>
        <v>0</v>
      </c>
      <c r="J9" s="3">
        <v>0</v>
      </c>
      <c r="K9" s="3">
        <v>28536260.390000001</v>
      </c>
      <c r="L9" s="28">
        <f t="shared" si="2"/>
        <v>28536260.390000001</v>
      </c>
      <c r="M9" s="29">
        <f t="shared" si="3"/>
        <v>0.5305294133635674</v>
      </c>
      <c r="N9" s="3">
        <v>24460664.609999999</v>
      </c>
      <c r="O9" s="3">
        <v>25252011.609999999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1" t="s">
        <v>12</v>
      </c>
    </row>
    <row r="10" spans="1:21" x14ac:dyDescent="0.25">
      <c r="A10" s="1" t="s">
        <v>30</v>
      </c>
      <c r="B10" s="30" t="str">
        <f t="shared" si="0"/>
        <v>SUBPARTIDA</v>
      </c>
      <c r="C10" s="1" t="s">
        <v>31</v>
      </c>
      <c r="D10" s="1" t="s">
        <v>13</v>
      </c>
      <c r="E10" s="3">
        <v>239498063</v>
      </c>
      <c r="F10" s="3">
        <v>239498063</v>
      </c>
      <c r="G10" s="3">
        <v>0</v>
      </c>
      <c r="H10" s="3">
        <v>90460273</v>
      </c>
      <c r="I10" s="38">
        <f t="shared" si="1"/>
        <v>90460273</v>
      </c>
      <c r="J10" s="3">
        <v>0</v>
      </c>
      <c r="K10" s="3">
        <v>124351906</v>
      </c>
      <c r="L10" s="28">
        <f t="shared" si="2"/>
        <v>214812179</v>
      </c>
      <c r="M10" s="29">
        <f t="shared" si="3"/>
        <v>0.51921883810809777</v>
      </c>
      <c r="N10" s="3">
        <v>0</v>
      </c>
      <c r="O10" s="3">
        <v>24685884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1" t="s">
        <v>12</v>
      </c>
    </row>
    <row r="11" spans="1:21" x14ac:dyDescent="0.25">
      <c r="A11" s="1" t="s">
        <v>32</v>
      </c>
      <c r="B11" s="30" t="str">
        <f t="shared" si="0"/>
        <v>SUBPARTIDA</v>
      </c>
      <c r="C11" s="1" t="s">
        <v>33</v>
      </c>
      <c r="D11" s="1" t="s">
        <v>13</v>
      </c>
      <c r="E11" s="3">
        <v>12945841</v>
      </c>
      <c r="F11" s="3">
        <v>12945841</v>
      </c>
      <c r="G11" s="3">
        <v>0</v>
      </c>
      <c r="H11" s="3">
        <v>4890577</v>
      </c>
      <c r="I11" s="38">
        <f t="shared" si="1"/>
        <v>4890577</v>
      </c>
      <c r="J11" s="3">
        <v>0</v>
      </c>
      <c r="K11" s="3">
        <v>6720888</v>
      </c>
      <c r="L11" s="28">
        <f t="shared" si="2"/>
        <v>11611465</v>
      </c>
      <c r="M11" s="29">
        <f t="shared" si="3"/>
        <v>0.51915422103515718</v>
      </c>
      <c r="N11" s="3">
        <v>0</v>
      </c>
      <c r="O11" s="3">
        <v>1334376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1" t="s">
        <v>12</v>
      </c>
    </row>
    <row r="12" spans="1:21" x14ac:dyDescent="0.25">
      <c r="A12" s="1" t="s">
        <v>34</v>
      </c>
      <c r="B12" s="30" t="str">
        <f t="shared" si="0"/>
        <v>SUBPARTIDA</v>
      </c>
      <c r="C12" s="1" t="s">
        <v>35</v>
      </c>
      <c r="D12" s="1" t="s">
        <v>13</v>
      </c>
      <c r="E12" s="3">
        <v>140332919</v>
      </c>
      <c r="F12" s="3">
        <v>140332919</v>
      </c>
      <c r="G12" s="3">
        <v>0</v>
      </c>
      <c r="H12" s="3">
        <v>53006019</v>
      </c>
      <c r="I12" s="38">
        <f t="shared" si="1"/>
        <v>53006019</v>
      </c>
      <c r="J12" s="3">
        <v>0</v>
      </c>
      <c r="K12" s="3">
        <v>72862304</v>
      </c>
      <c r="L12" s="28">
        <f t="shared" si="2"/>
        <v>125868323</v>
      </c>
      <c r="M12" s="29">
        <f t="shared" si="3"/>
        <v>0.51921035006761318</v>
      </c>
      <c r="N12" s="3">
        <v>0</v>
      </c>
      <c r="O12" s="3">
        <v>14464596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1" t="s">
        <v>12</v>
      </c>
    </row>
    <row r="13" spans="1:21" x14ac:dyDescent="0.25">
      <c r="A13" s="1" t="s">
        <v>36</v>
      </c>
      <c r="B13" s="30" t="str">
        <f t="shared" si="0"/>
        <v>SUBPARTIDA</v>
      </c>
      <c r="C13" s="1" t="s">
        <v>37</v>
      </c>
      <c r="D13" s="1" t="s">
        <v>13</v>
      </c>
      <c r="E13" s="3">
        <v>77675047</v>
      </c>
      <c r="F13" s="3">
        <v>77675047</v>
      </c>
      <c r="G13" s="3">
        <v>0</v>
      </c>
      <c r="H13" s="3">
        <v>29343042</v>
      </c>
      <c r="I13" s="38">
        <f t="shared" si="1"/>
        <v>29343042</v>
      </c>
      <c r="J13" s="3">
        <v>0</v>
      </c>
      <c r="K13" s="3">
        <v>40325771</v>
      </c>
      <c r="L13" s="28">
        <f t="shared" si="2"/>
        <v>69668813</v>
      </c>
      <c r="M13" s="29">
        <f t="shared" si="3"/>
        <v>0.51915991759876245</v>
      </c>
      <c r="N13" s="3">
        <v>0</v>
      </c>
      <c r="O13" s="3">
        <v>8006234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1" t="s">
        <v>12</v>
      </c>
    </row>
    <row r="14" spans="1:21" x14ac:dyDescent="0.25">
      <c r="A14" s="1" t="s">
        <v>38</v>
      </c>
      <c r="B14" s="30" t="str">
        <f t="shared" si="0"/>
        <v>SUBPARTIDA</v>
      </c>
      <c r="C14" s="1" t="s">
        <v>39</v>
      </c>
      <c r="D14" s="1" t="s">
        <v>13</v>
      </c>
      <c r="E14" s="3">
        <v>38837524</v>
      </c>
      <c r="F14" s="3">
        <v>38837524</v>
      </c>
      <c r="G14" s="3">
        <v>0</v>
      </c>
      <c r="H14" s="3">
        <v>14671574</v>
      </c>
      <c r="I14" s="38">
        <f t="shared" si="1"/>
        <v>14671574</v>
      </c>
      <c r="J14" s="3">
        <v>0</v>
      </c>
      <c r="K14" s="3">
        <v>20162829</v>
      </c>
      <c r="L14" s="28">
        <f t="shared" si="2"/>
        <v>34834403</v>
      </c>
      <c r="M14" s="29">
        <f t="shared" si="3"/>
        <v>0.51915845613639011</v>
      </c>
      <c r="N14" s="3">
        <v>0</v>
      </c>
      <c r="O14" s="3">
        <v>4003121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1" t="s">
        <v>12</v>
      </c>
    </row>
    <row r="15" spans="1:21" x14ac:dyDescent="0.25">
      <c r="A15" s="1" t="s">
        <v>40</v>
      </c>
      <c r="B15" s="30" t="str">
        <f t="shared" si="0"/>
        <v>SUBPARTIDA</v>
      </c>
      <c r="C15" s="1" t="s">
        <v>41</v>
      </c>
      <c r="D15" s="1" t="s">
        <v>13</v>
      </c>
      <c r="E15" s="3">
        <v>139786375</v>
      </c>
      <c r="F15" s="3">
        <v>139786375</v>
      </c>
      <c r="G15" s="3">
        <v>0</v>
      </c>
      <c r="H15" s="3">
        <v>85739676.75</v>
      </c>
      <c r="I15" s="38">
        <f t="shared" si="1"/>
        <v>85739676.75</v>
      </c>
      <c r="J15" s="3">
        <v>0</v>
      </c>
      <c r="K15" s="3">
        <v>54046698.25</v>
      </c>
      <c r="L15" s="28">
        <f t="shared" si="2"/>
        <v>139786375</v>
      </c>
      <c r="M15" s="29">
        <f t="shared" si="3"/>
        <v>0.38663781251928164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1" t="s">
        <v>12</v>
      </c>
    </row>
    <row r="16" spans="1:21" x14ac:dyDescent="0.25">
      <c r="A16" s="1" t="s">
        <v>42</v>
      </c>
      <c r="B16" s="30" t="str">
        <f t="shared" si="0"/>
        <v>PARTIDA</v>
      </c>
      <c r="C16" s="1" t="s">
        <v>43</v>
      </c>
      <c r="D16" s="1" t="s">
        <v>13</v>
      </c>
      <c r="E16" s="3">
        <v>1307431625</v>
      </c>
      <c r="F16" s="3">
        <v>1307431625</v>
      </c>
      <c r="G16" s="3">
        <v>38590495.810000002</v>
      </c>
      <c r="H16" s="3">
        <v>491924569.85000002</v>
      </c>
      <c r="I16" s="38">
        <f t="shared" si="1"/>
        <v>530515065.66000003</v>
      </c>
      <c r="J16" s="3">
        <v>17015599.98</v>
      </c>
      <c r="K16" s="3">
        <v>479243116.11000001</v>
      </c>
      <c r="L16" s="28">
        <f t="shared" si="2"/>
        <v>1009758181.77</v>
      </c>
      <c r="M16" s="29">
        <f t="shared" si="3"/>
        <v>0.36655310070995112</v>
      </c>
      <c r="N16" s="3">
        <v>231739666.71000001</v>
      </c>
      <c r="O16" s="3">
        <v>280657843.25</v>
      </c>
      <c r="P16" s="3">
        <v>0</v>
      </c>
      <c r="Q16" s="3">
        <v>40379746</v>
      </c>
      <c r="R16" s="4">
        <v>-40379746</v>
      </c>
      <c r="S16" s="3">
        <v>16000000</v>
      </c>
      <c r="T16" s="4">
        <v>-16000000</v>
      </c>
      <c r="U16" s="1" t="s">
        <v>12</v>
      </c>
    </row>
    <row r="17" spans="1:21" x14ac:dyDescent="0.25">
      <c r="A17" s="1" t="s">
        <v>44</v>
      </c>
      <c r="B17" s="30" t="str">
        <f t="shared" si="0"/>
        <v>SUBPARTIDA</v>
      </c>
      <c r="C17" s="1" t="s">
        <v>45</v>
      </c>
      <c r="D17" s="1" t="s">
        <v>13</v>
      </c>
      <c r="E17" s="3">
        <v>546109512</v>
      </c>
      <c r="F17" s="3">
        <v>546109512</v>
      </c>
      <c r="G17" s="3">
        <v>0</v>
      </c>
      <c r="H17" s="3">
        <v>273054754.75999999</v>
      </c>
      <c r="I17" s="38">
        <f t="shared" si="1"/>
        <v>273054754.75999999</v>
      </c>
      <c r="J17" s="3">
        <v>0</v>
      </c>
      <c r="K17" s="3">
        <v>273054755.10000002</v>
      </c>
      <c r="L17" s="28">
        <f t="shared" si="2"/>
        <v>546109509.86000001</v>
      </c>
      <c r="M17" s="29">
        <f t="shared" si="3"/>
        <v>0.49999999835197895</v>
      </c>
      <c r="N17" s="3">
        <v>2.14</v>
      </c>
      <c r="O17" s="3">
        <v>2.14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1" t="s">
        <v>12</v>
      </c>
    </row>
    <row r="18" spans="1:21" x14ac:dyDescent="0.25">
      <c r="A18" s="1" t="s">
        <v>326</v>
      </c>
      <c r="B18" s="30" t="str">
        <f t="shared" si="0"/>
        <v>SUBPARTIDA</v>
      </c>
      <c r="C18" s="1" t="s">
        <v>327</v>
      </c>
      <c r="D18" s="1" t="s">
        <v>13</v>
      </c>
      <c r="E18" s="3">
        <v>0</v>
      </c>
      <c r="F18" s="3">
        <v>0</v>
      </c>
      <c r="G18" s="3">
        <v>0</v>
      </c>
      <c r="H18" s="3">
        <v>0</v>
      </c>
      <c r="I18" s="38">
        <f t="shared" si="1"/>
        <v>0</v>
      </c>
      <c r="J18" s="3">
        <v>0</v>
      </c>
      <c r="K18" s="3">
        <v>0</v>
      </c>
      <c r="L18" s="28">
        <f t="shared" si="2"/>
        <v>0</v>
      </c>
      <c r="M18" s="29" t="e">
        <f t="shared" si="3"/>
        <v>#DIV/0!</v>
      </c>
      <c r="N18" s="3">
        <v>0</v>
      </c>
      <c r="O18" s="3">
        <v>0</v>
      </c>
      <c r="P18" s="3">
        <v>0</v>
      </c>
      <c r="Q18" s="3">
        <v>4650000</v>
      </c>
      <c r="R18" s="3">
        <v>0</v>
      </c>
      <c r="S18" s="3">
        <v>0</v>
      </c>
      <c r="T18" s="3">
        <v>0</v>
      </c>
      <c r="U18" s="1" t="s">
        <v>12</v>
      </c>
    </row>
    <row r="19" spans="1:21" x14ac:dyDescent="0.25">
      <c r="A19" s="1" t="s">
        <v>46</v>
      </c>
      <c r="B19" s="30" t="str">
        <f t="shared" si="0"/>
        <v>SUBPARTIDA</v>
      </c>
      <c r="C19" s="1" t="s">
        <v>47</v>
      </c>
      <c r="D19" s="1" t="s">
        <v>13</v>
      </c>
      <c r="E19" s="3">
        <v>5000000</v>
      </c>
      <c r="F19" s="3">
        <v>5000000</v>
      </c>
      <c r="G19" s="3">
        <v>0</v>
      </c>
      <c r="H19" s="3">
        <v>1347231.26</v>
      </c>
      <c r="I19" s="38">
        <f t="shared" si="1"/>
        <v>1347231.26</v>
      </c>
      <c r="J19" s="3">
        <v>0</v>
      </c>
      <c r="K19" s="3">
        <v>1770238.71</v>
      </c>
      <c r="L19" s="28">
        <f t="shared" si="2"/>
        <v>3117469.9699999997</v>
      </c>
      <c r="M19" s="29">
        <f t="shared" si="3"/>
        <v>0.354047742</v>
      </c>
      <c r="N19" s="3">
        <v>1882530.03</v>
      </c>
      <c r="O19" s="3">
        <v>1882530.03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1" t="s">
        <v>12</v>
      </c>
    </row>
    <row r="20" spans="1:21" x14ac:dyDescent="0.25">
      <c r="A20" s="1" t="s">
        <v>48</v>
      </c>
      <c r="B20" s="30" t="str">
        <f t="shared" si="0"/>
        <v>SUBPARTIDA</v>
      </c>
      <c r="C20" s="1" t="s">
        <v>49</v>
      </c>
      <c r="D20" s="1" t="s">
        <v>13</v>
      </c>
      <c r="E20" s="3">
        <v>42380000</v>
      </c>
      <c r="F20" s="3">
        <v>42380000</v>
      </c>
      <c r="G20" s="3">
        <v>0</v>
      </c>
      <c r="H20" s="3">
        <v>13872705.17</v>
      </c>
      <c r="I20" s="38">
        <f t="shared" si="1"/>
        <v>13872705.17</v>
      </c>
      <c r="J20" s="3">
        <v>0</v>
      </c>
      <c r="K20" s="3">
        <v>17001706.170000002</v>
      </c>
      <c r="L20" s="28">
        <f t="shared" si="2"/>
        <v>30874411.340000004</v>
      </c>
      <c r="M20" s="29">
        <f t="shared" si="3"/>
        <v>0.40117286857008028</v>
      </c>
      <c r="N20" s="3">
        <v>7005588.6600000001</v>
      </c>
      <c r="O20" s="3">
        <v>11505588.66</v>
      </c>
      <c r="P20" s="3">
        <v>0</v>
      </c>
      <c r="Q20" s="3">
        <v>0</v>
      </c>
      <c r="R20" s="4">
        <v>-4500000</v>
      </c>
      <c r="S20" s="3">
        <v>0</v>
      </c>
      <c r="T20" s="3">
        <v>0</v>
      </c>
      <c r="U20" s="1" t="s">
        <v>12</v>
      </c>
    </row>
    <row r="21" spans="1:21" x14ac:dyDescent="0.25">
      <c r="A21" s="1" t="s">
        <v>50</v>
      </c>
      <c r="B21" s="30" t="str">
        <f t="shared" si="0"/>
        <v>SUBPARTIDA</v>
      </c>
      <c r="C21" s="1" t="s">
        <v>51</v>
      </c>
      <c r="D21" s="1" t="s">
        <v>13</v>
      </c>
      <c r="E21" s="3">
        <v>35800000</v>
      </c>
      <c r="F21" s="3">
        <v>35800000</v>
      </c>
      <c r="G21" s="3">
        <v>0</v>
      </c>
      <c r="H21" s="3">
        <v>12591862.25</v>
      </c>
      <c r="I21" s="38">
        <f t="shared" si="1"/>
        <v>12591862.25</v>
      </c>
      <c r="J21" s="3">
        <v>0</v>
      </c>
      <c r="K21" s="3">
        <v>13208137.4</v>
      </c>
      <c r="L21" s="28">
        <f t="shared" si="2"/>
        <v>25799999.649999999</v>
      </c>
      <c r="M21" s="29">
        <f t="shared" si="3"/>
        <v>0.36894238547486036</v>
      </c>
      <c r="N21" s="3">
        <v>0.35</v>
      </c>
      <c r="O21" s="3">
        <v>10000000.35</v>
      </c>
      <c r="P21" s="3">
        <v>0</v>
      </c>
      <c r="Q21" s="3">
        <v>0</v>
      </c>
      <c r="R21" s="4">
        <v>-10000000</v>
      </c>
      <c r="S21" s="3">
        <v>0</v>
      </c>
      <c r="T21" s="3">
        <v>0</v>
      </c>
      <c r="U21" s="1" t="s">
        <v>12</v>
      </c>
    </row>
    <row r="22" spans="1:21" x14ac:dyDescent="0.25">
      <c r="A22" s="1" t="s">
        <v>52</v>
      </c>
      <c r="B22" s="30" t="str">
        <f t="shared" si="0"/>
        <v>SUBPARTIDA</v>
      </c>
      <c r="C22" s="1" t="s">
        <v>53</v>
      </c>
      <c r="D22" s="1" t="s">
        <v>13</v>
      </c>
      <c r="E22" s="3">
        <v>20000</v>
      </c>
      <c r="F22" s="3">
        <v>20000</v>
      </c>
      <c r="G22" s="3">
        <v>0</v>
      </c>
      <c r="H22" s="3">
        <v>0</v>
      </c>
      <c r="I22" s="38">
        <f t="shared" si="1"/>
        <v>0</v>
      </c>
      <c r="J22" s="3">
        <v>0</v>
      </c>
      <c r="K22" s="3">
        <v>19662</v>
      </c>
      <c r="L22" s="28">
        <f t="shared" si="2"/>
        <v>19662</v>
      </c>
      <c r="M22" s="29">
        <f t="shared" si="3"/>
        <v>0.98309999999999997</v>
      </c>
      <c r="N22" s="3">
        <v>338</v>
      </c>
      <c r="O22" s="3">
        <v>338</v>
      </c>
      <c r="P22" s="3">
        <v>0</v>
      </c>
      <c r="Q22" s="3">
        <v>124746</v>
      </c>
      <c r="R22" s="3">
        <v>0</v>
      </c>
      <c r="S22" s="3">
        <v>0</v>
      </c>
      <c r="T22" s="3">
        <v>0</v>
      </c>
      <c r="U22" s="1" t="s">
        <v>12</v>
      </c>
    </row>
    <row r="23" spans="1:21" x14ac:dyDescent="0.25">
      <c r="A23" s="1" t="s">
        <v>54</v>
      </c>
      <c r="B23" s="30" t="str">
        <f t="shared" si="0"/>
        <v>SUBPARTIDA</v>
      </c>
      <c r="C23" s="1" t="s">
        <v>55</v>
      </c>
      <c r="D23" s="1" t="s">
        <v>13</v>
      </c>
      <c r="E23" s="3">
        <v>59800000</v>
      </c>
      <c r="F23" s="3">
        <v>59800000</v>
      </c>
      <c r="G23" s="3">
        <v>0</v>
      </c>
      <c r="H23" s="3">
        <v>28077946.550000001</v>
      </c>
      <c r="I23" s="38">
        <f t="shared" si="1"/>
        <v>28077946.550000001</v>
      </c>
      <c r="J23" s="3">
        <v>0</v>
      </c>
      <c r="K23" s="3">
        <v>23367200.280000001</v>
      </c>
      <c r="L23" s="28">
        <f t="shared" si="2"/>
        <v>51445146.829999998</v>
      </c>
      <c r="M23" s="29">
        <f t="shared" si="3"/>
        <v>0.39075585752508363</v>
      </c>
      <c r="N23" s="3">
        <v>854853.17</v>
      </c>
      <c r="O23" s="3">
        <v>8354853.1699999999</v>
      </c>
      <c r="P23" s="3">
        <v>0</v>
      </c>
      <c r="Q23" s="3">
        <v>0</v>
      </c>
      <c r="R23" s="4">
        <v>-7500000</v>
      </c>
      <c r="S23" s="3">
        <v>0</v>
      </c>
      <c r="T23" s="3">
        <v>0</v>
      </c>
      <c r="U23" s="1" t="s">
        <v>12</v>
      </c>
    </row>
    <row r="24" spans="1:21" x14ac:dyDescent="0.25">
      <c r="A24" s="1" t="s">
        <v>56</v>
      </c>
      <c r="B24" s="30" t="str">
        <f t="shared" si="0"/>
        <v>SUBPARTIDA</v>
      </c>
      <c r="C24" s="1" t="s">
        <v>57</v>
      </c>
      <c r="D24" s="1" t="s">
        <v>13</v>
      </c>
      <c r="E24" s="3">
        <v>3500000</v>
      </c>
      <c r="F24" s="3">
        <v>3500000</v>
      </c>
      <c r="G24" s="3">
        <v>0</v>
      </c>
      <c r="H24" s="3">
        <v>16863.22</v>
      </c>
      <c r="I24" s="38">
        <f t="shared" si="1"/>
        <v>16863.22</v>
      </c>
      <c r="J24" s="3">
        <v>0</v>
      </c>
      <c r="K24" s="3">
        <v>3482367.1</v>
      </c>
      <c r="L24" s="28">
        <f t="shared" si="2"/>
        <v>3499230.3200000003</v>
      </c>
      <c r="M24" s="29">
        <f t="shared" si="3"/>
        <v>0.99496202857142857</v>
      </c>
      <c r="N24" s="3">
        <v>769.68</v>
      </c>
      <c r="O24" s="3">
        <v>769.68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1" t="s">
        <v>12</v>
      </c>
    </row>
    <row r="25" spans="1:21" x14ac:dyDescent="0.25">
      <c r="A25" s="1" t="s">
        <v>58</v>
      </c>
      <c r="B25" s="30" t="str">
        <f t="shared" si="0"/>
        <v>SUBPARTIDA</v>
      </c>
      <c r="C25" s="1" t="s">
        <v>59</v>
      </c>
      <c r="D25" s="1" t="s">
        <v>13</v>
      </c>
      <c r="E25" s="3">
        <v>2000000</v>
      </c>
      <c r="F25" s="3">
        <v>2000000</v>
      </c>
      <c r="G25" s="3">
        <v>860000</v>
      </c>
      <c r="H25" s="3">
        <v>0</v>
      </c>
      <c r="I25" s="38">
        <f t="shared" si="1"/>
        <v>860000</v>
      </c>
      <c r="J25" s="3">
        <v>0</v>
      </c>
      <c r="K25" s="3">
        <v>1139405.98</v>
      </c>
      <c r="L25" s="28">
        <f t="shared" si="2"/>
        <v>1999405.98</v>
      </c>
      <c r="M25" s="29">
        <f t="shared" si="3"/>
        <v>0.56970299000000002</v>
      </c>
      <c r="N25" s="3">
        <v>594.02</v>
      </c>
      <c r="O25" s="3">
        <v>594.02</v>
      </c>
      <c r="P25" s="3">
        <v>0</v>
      </c>
      <c r="Q25" s="3">
        <v>28000000</v>
      </c>
      <c r="R25" s="3">
        <v>0</v>
      </c>
      <c r="S25" s="3">
        <v>0</v>
      </c>
      <c r="T25" s="3">
        <v>0</v>
      </c>
      <c r="U25" s="1" t="s">
        <v>12</v>
      </c>
    </row>
    <row r="26" spans="1:21" x14ac:dyDescent="0.25">
      <c r="A26" s="1" t="s">
        <v>60</v>
      </c>
      <c r="B26" s="30" t="str">
        <f t="shared" si="0"/>
        <v>SUBPARTIDA</v>
      </c>
      <c r="C26" s="1" t="s">
        <v>61</v>
      </c>
      <c r="D26" s="1" t="s">
        <v>13</v>
      </c>
      <c r="E26" s="3">
        <v>9058500</v>
      </c>
      <c r="F26" s="3">
        <v>9058500</v>
      </c>
      <c r="G26" s="3">
        <v>0</v>
      </c>
      <c r="H26" s="3">
        <v>2623741.2200000002</v>
      </c>
      <c r="I26" s="38">
        <f t="shared" si="1"/>
        <v>2623741.2200000002</v>
      </c>
      <c r="J26" s="3">
        <v>0</v>
      </c>
      <c r="K26" s="3">
        <v>1730519.47</v>
      </c>
      <c r="L26" s="28">
        <f t="shared" si="2"/>
        <v>4354260.6900000004</v>
      </c>
      <c r="M26" s="29">
        <f t="shared" si="3"/>
        <v>0.19103819285753712</v>
      </c>
      <c r="N26" s="3">
        <v>4704239.3099999996</v>
      </c>
      <c r="O26" s="3">
        <v>4704239.3099999996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1" t="s">
        <v>12</v>
      </c>
    </row>
    <row r="27" spans="1:21" x14ac:dyDescent="0.25">
      <c r="A27" s="1" t="s">
        <v>62</v>
      </c>
      <c r="B27" s="30" t="str">
        <f t="shared" si="0"/>
        <v>SUBPARTIDA</v>
      </c>
      <c r="C27" s="1" t="s">
        <v>63</v>
      </c>
      <c r="D27" s="1" t="s">
        <v>13</v>
      </c>
      <c r="E27" s="3">
        <v>171681000</v>
      </c>
      <c r="F27" s="3">
        <v>171681000</v>
      </c>
      <c r="G27" s="3">
        <v>343938.1</v>
      </c>
      <c r="H27" s="3">
        <v>5197987.88</v>
      </c>
      <c r="I27" s="38">
        <f t="shared" si="1"/>
        <v>5541925.9799999995</v>
      </c>
      <c r="J27" s="3">
        <v>0</v>
      </c>
      <c r="K27" s="3">
        <v>59078395.600000001</v>
      </c>
      <c r="L27" s="28">
        <f t="shared" si="2"/>
        <v>64620321.580000006</v>
      </c>
      <c r="M27" s="29">
        <f t="shared" si="3"/>
        <v>0.34411726166553086</v>
      </c>
      <c r="N27" s="3">
        <v>107060678.42</v>
      </c>
      <c r="O27" s="3">
        <v>107060678.42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1" t="s">
        <v>12</v>
      </c>
    </row>
    <row r="28" spans="1:21" x14ac:dyDescent="0.25">
      <c r="A28" s="1" t="s">
        <v>64</v>
      </c>
      <c r="B28" s="30" t="str">
        <f t="shared" si="0"/>
        <v>SUBPARTIDA</v>
      </c>
      <c r="C28" s="1" t="s">
        <v>65</v>
      </c>
      <c r="D28" s="1" t="s">
        <v>13</v>
      </c>
      <c r="E28" s="3">
        <v>80000000</v>
      </c>
      <c r="F28" s="3">
        <v>70000000</v>
      </c>
      <c r="G28" s="3">
        <v>25000000</v>
      </c>
      <c r="H28" s="3">
        <v>29249999.960000001</v>
      </c>
      <c r="I28" s="38">
        <f t="shared" si="1"/>
        <v>54249999.960000001</v>
      </c>
      <c r="J28" s="3">
        <v>15749999.98</v>
      </c>
      <c r="K28" s="3">
        <v>0</v>
      </c>
      <c r="L28" s="28">
        <f t="shared" si="2"/>
        <v>54249999.960000001</v>
      </c>
      <c r="M28" s="29">
        <f t="shared" si="3"/>
        <v>0</v>
      </c>
      <c r="N28" s="3">
        <v>0.06</v>
      </c>
      <c r="O28" s="3">
        <v>0.06</v>
      </c>
      <c r="P28" s="3">
        <v>0</v>
      </c>
      <c r="Q28" s="3">
        <v>7605000</v>
      </c>
      <c r="R28" s="3">
        <v>0</v>
      </c>
      <c r="S28" s="3">
        <v>0</v>
      </c>
      <c r="T28" s="4">
        <v>-10000000</v>
      </c>
      <c r="U28" s="1" t="s">
        <v>12</v>
      </c>
    </row>
    <row r="29" spans="1:21" x14ac:dyDescent="0.25">
      <c r="A29" s="1" t="s">
        <v>66</v>
      </c>
      <c r="B29" s="30" t="str">
        <f t="shared" si="0"/>
        <v>SUBPARTIDA</v>
      </c>
      <c r="C29" s="1" t="s">
        <v>67</v>
      </c>
      <c r="D29" s="1" t="s">
        <v>13</v>
      </c>
      <c r="E29" s="3">
        <v>25000000</v>
      </c>
      <c r="F29" s="3">
        <v>25000000</v>
      </c>
      <c r="G29" s="3">
        <v>0</v>
      </c>
      <c r="H29" s="3">
        <v>11152889.82</v>
      </c>
      <c r="I29" s="38">
        <f t="shared" si="1"/>
        <v>11152889.82</v>
      </c>
      <c r="J29" s="3">
        <v>0</v>
      </c>
      <c r="K29" s="3">
        <v>0</v>
      </c>
      <c r="L29" s="28">
        <f t="shared" si="2"/>
        <v>11152889.82</v>
      </c>
      <c r="M29" s="29">
        <f t="shared" si="3"/>
        <v>0</v>
      </c>
      <c r="N29" s="3">
        <v>13847110.18</v>
      </c>
      <c r="O29" s="3">
        <v>13847110.18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1" t="s">
        <v>12</v>
      </c>
    </row>
    <row r="30" spans="1:21" x14ac:dyDescent="0.25">
      <c r="A30" s="1" t="s">
        <v>68</v>
      </c>
      <c r="B30" s="30" t="str">
        <f t="shared" si="0"/>
        <v>SUBPARTIDA</v>
      </c>
      <c r="C30" s="1" t="s">
        <v>69</v>
      </c>
      <c r="D30" s="1" t="s">
        <v>13</v>
      </c>
      <c r="E30" s="3">
        <v>28200000</v>
      </c>
      <c r="F30" s="3">
        <v>22200000</v>
      </c>
      <c r="G30" s="3">
        <v>0</v>
      </c>
      <c r="H30" s="3">
        <v>10349177.49</v>
      </c>
      <c r="I30" s="38">
        <f t="shared" si="1"/>
        <v>10349177.49</v>
      </c>
      <c r="J30" s="3">
        <v>0</v>
      </c>
      <c r="K30" s="3">
        <v>10275494.26</v>
      </c>
      <c r="L30" s="28">
        <f t="shared" si="2"/>
        <v>20624671.75</v>
      </c>
      <c r="M30" s="29">
        <f t="shared" si="3"/>
        <v>0.46286010180180182</v>
      </c>
      <c r="N30" s="3">
        <v>75328.25</v>
      </c>
      <c r="O30" s="3">
        <v>1575328.25</v>
      </c>
      <c r="P30" s="3">
        <v>0</v>
      </c>
      <c r="Q30" s="3">
        <v>0</v>
      </c>
      <c r="R30" s="4">
        <v>-1500000</v>
      </c>
      <c r="S30" s="3">
        <v>0</v>
      </c>
      <c r="T30" s="4">
        <v>-6000000</v>
      </c>
      <c r="U30" s="1" t="s">
        <v>12</v>
      </c>
    </row>
    <row r="31" spans="1:21" x14ac:dyDescent="0.25">
      <c r="A31" s="1" t="s">
        <v>70</v>
      </c>
      <c r="B31" s="30" t="str">
        <f t="shared" si="0"/>
        <v>SUBPARTIDA</v>
      </c>
      <c r="C31" s="1" t="s">
        <v>71</v>
      </c>
      <c r="D31" s="1" t="s">
        <v>13</v>
      </c>
      <c r="E31" s="3">
        <v>2131000</v>
      </c>
      <c r="F31" s="3">
        <v>5131000</v>
      </c>
      <c r="G31" s="3">
        <v>0</v>
      </c>
      <c r="H31" s="3">
        <v>4591878.51</v>
      </c>
      <c r="I31" s="38">
        <f t="shared" si="1"/>
        <v>4591878.51</v>
      </c>
      <c r="J31" s="3">
        <v>0</v>
      </c>
      <c r="K31" s="3">
        <v>38421.21</v>
      </c>
      <c r="L31" s="28">
        <f t="shared" si="2"/>
        <v>4630299.72</v>
      </c>
      <c r="M31" s="29">
        <f t="shared" si="3"/>
        <v>7.4880549600467739E-3</v>
      </c>
      <c r="N31" s="3">
        <v>468700.28</v>
      </c>
      <c r="O31" s="3">
        <v>500700.28</v>
      </c>
      <c r="P31" s="3">
        <v>0</v>
      </c>
      <c r="Q31" s="3">
        <v>0</v>
      </c>
      <c r="R31" s="3">
        <v>0</v>
      </c>
      <c r="S31" s="3">
        <v>3000000</v>
      </c>
      <c r="T31" s="3">
        <v>0</v>
      </c>
      <c r="U31" s="1" t="s">
        <v>12</v>
      </c>
    </row>
    <row r="32" spans="1:21" x14ac:dyDescent="0.25">
      <c r="A32" s="1" t="s">
        <v>72</v>
      </c>
      <c r="B32" s="30" t="str">
        <f t="shared" si="0"/>
        <v>SUBPARTIDA</v>
      </c>
      <c r="C32" s="1" t="s">
        <v>73</v>
      </c>
      <c r="D32" s="1" t="s">
        <v>13</v>
      </c>
      <c r="E32" s="3">
        <v>714905</v>
      </c>
      <c r="F32" s="3">
        <v>714905</v>
      </c>
      <c r="G32" s="3">
        <v>0</v>
      </c>
      <c r="H32" s="3">
        <v>47465.5</v>
      </c>
      <c r="I32" s="38">
        <f t="shared" si="1"/>
        <v>47465.5</v>
      </c>
      <c r="J32" s="3">
        <v>0</v>
      </c>
      <c r="K32" s="3">
        <v>131260.5</v>
      </c>
      <c r="L32" s="28">
        <f t="shared" si="2"/>
        <v>178726</v>
      </c>
      <c r="M32" s="29">
        <f t="shared" si="3"/>
        <v>0.18360551401934522</v>
      </c>
      <c r="N32" s="3">
        <v>136179</v>
      </c>
      <c r="O32" s="3">
        <v>536179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1" t="s">
        <v>12</v>
      </c>
    </row>
    <row r="33" spans="1:21" x14ac:dyDescent="0.25">
      <c r="A33" s="1" t="s">
        <v>74</v>
      </c>
      <c r="B33" s="30" t="str">
        <f t="shared" si="0"/>
        <v>SUBPARTIDA</v>
      </c>
      <c r="C33" s="1" t="s">
        <v>75</v>
      </c>
      <c r="D33" s="1" t="s">
        <v>13</v>
      </c>
      <c r="E33" s="3">
        <v>20000000</v>
      </c>
      <c r="F33" s="3">
        <v>20000000</v>
      </c>
      <c r="G33" s="3">
        <v>0</v>
      </c>
      <c r="H33" s="3">
        <v>3126900</v>
      </c>
      <c r="I33" s="38">
        <f t="shared" si="1"/>
        <v>3126900</v>
      </c>
      <c r="J33" s="3">
        <v>0</v>
      </c>
      <c r="K33" s="3">
        <v>2460300</v>
      </c>
      <c r="L33" s="28">
        <f t="shared" si="2"/>
        <v>5587200</v>
      </c>
      <c r="M33" s="29">
        <f t="shared" si="3"/>
        <v>0.123015</v>
      </c>
      <c r="N33" s="3">
        <v>1000000</v>
      </c>
      <c r="O33" s="3">
        <v>14412800</v>
      </c>
      <c r="P33" s="3">
        <v>0</v>
      </c>
      <c r="Q33" s="3">
        <v>0</v>
      </c>
      <c r="R33" s="4">
        <v>-12200000</v>
      </c>
      <c r="S33" s="3">
        <v>0</v>
      </c>
      <c r="T33" s="3">
        <v>0</v>
      </c>
      <c r="U33" s="1" t="s">
        <v>12</v>
      </c>
    </row>
    <row r="34" spans="1:21" x14ac:dyDescent="0.25">
      <c r="A34" s="1" t="s">
        <v>76</v>
      </c>
      <c r="B34" s="30" t="str">
        <f t="shared" si="0"/>
        <v>SUBPARTIDA</v>
      </c>
      <c r="C34" s="1" t="s">
        <v>77</v>
      </c>
      <c r="D34" s="1" t="s">
        <v>13</v>
      </c>
      <c r="E34" s="3">
        <v>28000000</v>
      </c>
      <c r="F34" s="3">
        <v>28000000</v>
      </c>
      <c r="G34" s="3">
        <v>0</v>
      </c>
      <c r="H34" s="3">
        <v>10093787.41</v>
      </c>
      <c r="I34" s="38">
        <f t="shared" si="1"/>
        <v>10093787.41</v>
      </c>
      <c r="J34" s="3">
        <v>0</v>
      </c>
      <c r="K34" s="3">
        <v>9797944.8300000001</v>
      </c>
      <c r="L34" s="28">
        <f t="shared" si="2"/>
        <v>19891732.240000002</v>
      </c>
      <c r="M34" s="29">
        <f t="shared" si="3"/>
        <v>0.34992660107142859</v>
      </c>
      <c r="N34" s="3">
        <v>8108267.7599999998</v>
      </c>
      <c r="O34" s="3">
        <v>8108267.7599999998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1" t="s">
        <v>12</v>
      </c>
    </row>
    <row r="35" spans="1:21" x14ac:dyDescent="0.25">
      <c r="A35" s="1" t="s">
        <v>78</v>
      </c>
      <c r="B35" s="30" t="str">
        <f t="shared" si="0"/>
        <v>SUBPARTIDA</v>
      </c>
      <c r="C35" s="1" t="s">
        <v>79</v>
      </c>
      <c r="D35" s="1" t="s">
        <v>13</v>
      </c>
      <c r="E35" s="3">
        <v>18500000</v>
      </c>
      <c r="F35" s="3">
        <v>18500000</v>
      </c>
      <c r="G35" s="3">
        <v>0</v>
      </c>
      <c r="H35" s="3">
        <v>4813598.3600000003</v>
      </c>
      <c r="I35" s="38">
        <f t="shared" si="1"/>
        <v>4813598.3600000003</v>
      </c>
      <c r="J35" s="3">
        <v>0</v>
      </c>
      <c r="K35" s="3">
        <v>9588994.9600000009</v>
      </c>
      <c r="L35" s="28">
        <f t="shared" si="2"/>
        <v>14402593.32</v>
      </c>
      <c r="M35" s="29">
        <f t="shared" si="3"/>
        <v>0.5183240518918919</v>
      </c>
      <c r="N35" s="3">
        <v>4097406.14</v>
      </c>
      <c r="O35" s="3">
        <v>4097406.68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1" t="s">
        <v>12</v>
      </c>
    </row>
    <row r="36" spans="1:21" x14ac:dyDescent="0.25">
      <c r="A36" s="1" t="s">
        <v>80</v>
      </c>
      <c r="B36" s="30" t="str">
        <f t="shared" si="0"/>
        <v>SUBPARTIDA</v>
      </c>
      <c r="C36" s="1" t="s">
        <v>81</v>
      </c>
      <c r="D36" s="1" t="s">
        <v>13</v>
      </c>
      <c r="E36" s="3">
        <v>24586708</v>
      </c>
      <c r="F36" s="3">
        <v>24586708</v>
      </c>
      <c r="G36" s="3">
        <v>0</v>
      </c>
      <c r="H36" s="3">
        <v>669400</v>
      </c>
      <c r="I36" s="38">
        <f t="shared" si="1"/>
        <v>669400</v>
      </c>
      <c r="J36" s="3">
        <v>0</v>
      </c>
      <c r="K36" s="3">
        <v>17083471.399999999</v>
      </c>
      <c r="L36" s="28">
        <f t="shared" si="2"/>
        <v>17752871.399999999</v>
      </c>
      <c r="M36" s="29">
        <f t="shared" si="3"/>
        <v>0.69482548863393989</v>
      </c>
      <c r="N36" s="3">
        <v>733836.6</v>
      </c>
      <c r="O36" s="3">
        <v>6833836.5999999996</v>
      </c>
      <c r="P36" s="3">
        <v>0</v>
      </c>
      <c r="Q36" s="3">
        <v>0</v>
      </c>
      <c r="R36" s="4">
        <v>-2300000</v>
      </c>
      <c r="S36" s="3">
        <v>0</v>
      </c>
      <c r="T36" s="3">
        <v>0</v>
      </c>
      <c r="U36" s="1" t="s">
        <v>12</v>
      </c>
    </row>
    <row r="37" spans="1:21" x14ac:dyDescent="0.25">
      <c r="A37" s="1" t="s">
        <v>82</v>
      </c>
      <c r="B37" s="30" t="str">
        <f t="shared" si="0"/>
        <v>SUBPARTIDA</v>
      </c>
      <c r="C37" s="1" t="s">
        <v>83</v>
      </c>
      <c r="D37" s="1" t="s">
        <v>13</v>
      </c>
      <c r="E37" s="3">
        <v>127200000</v>
      </c>
      <c r="F37" s="3">
        <v>127200000</v>
      </c>
      <c r="G37" s="3">
        <v>8262324.4000000004</v>
      </c>
      <c r="H37" s="3">
        <v>43928105.210000001</v>
      </c>
      <c r="I37" s="38">
        <f t="shared" si="1"/>
        <v>52190429.609999999</v>
      </c>
      <c r="J37" s="3">
        <v>0</v>
      </c>
      <c r="K37" s="3">
        <v>4846530</v>
      </c>
      <c r="L37" s="28">
        <f t="shared" si="2"/>
        <v>57036959.609999999</v>
      </c>
      <c r="M37" s="29">
        <f t="shared" si="3"/>
        <v>3.8101650943396223E-2</v>
      </c>
      <c r="N37" s="3">
        <v>70163040.390000001</v>
      </c>
      <c r="O37" s="3">
        <v>70163040.390000001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1" t="s">
        <v>12</v>
      </c>
    </row>
    <row r="38" spans="1:21" x14ac:dyDescent="0.25">
      <c r="A38" s="1" t="s">
        <v>84</v>
      </c>
      <c r="B38" s="30" t="str">
        <f t="shared" si="0"/>
        <v>SUBPARTIDA</v>
      </c>
      <c r="C38" s="1" t="s">
        <v>85</v>
      </c>
      <c r="D38" s="1" t="s">
        <v>13</v>
      </c>
      <c r="E38" s="3">
        <v>16000000</v>
      </c>
      <c r="F38" s="3">
        <v>22000000</v>
      </c>
      <c r="G38" s="3">
        <v>0</v>
      </c>
      <c r="H38" s="3">
        <v>6849616.0099999998</v>
      </c>
      <c r="I38" s="38">
        <f t="shared" si="1"/>
        <v>6849616.0099999998</v>
      </c>
      <c r="J38" s="3">
        <v>0</v>
      </c>
      <c r="K38" s="3">
        <v>15137329.99</v>
      </c>
      <c r="L38" s="28">
        <f t="shared" si="2"/>
        <v>21986946</v>
      </c>
      <c r="M38" s="29">
        <f t="shared" si="3"/>
        <v>0.6880604540909091</v>
      </c>
      <c r="N38" s="3">
        <v>13054</v>
      </c>
      <c r="O38" s="3">
        <v>13054</v>
      </c>
      <c r="P38" s="3">
        <v>0</v>
      </c>
      <c r="Q38" s="3">
        <v>0</v>
      </c>
      <c r="R38" s="3">
        <v>0</v>
      </c>
      <c r="S38" s="3">
        <v>6000000</v>
      </c>
      <c r="T38" s="3">
        <v>0</v>
      </c>
      <c r="U38" s="1" t="s">
        <v>12</v>
      </c>
    </row>
    <row r="39" spans="1:21" x14ac:dyDescent="0.25">
      <c r="A39" s="1" t="s">
        <v>86</v>
      </c>
      <c r="B39" s="30" t="str">
        <f t="shared" si="0"/>
        <v>SUBPARTIDA</v>
      </c>
      <c r="C39" s="1" t="s">
        <v>87</v>
      </c>
      <c r="D39" s="1" t="s">
        <v>13</v>
      </c>
      <c r="E39" s="3">
        <v>2500000</v>
      </c>
      <c r="F39" s="3">
        <v>2500000</v>
      </c>
      <c r="G39" s="3">
        <v>0</v>
      </c>
      <c r="H39" s="3">
        <v>0</v>
      </c>
      <c r="I39" s="38">
        <f t="shared" si="1"/>
        <v>0</v>
      </c>
      <c r="J39" s="3">
        <v>0</v>
      </c>
      <c r="K39" s="3">
        <v>1206942.08</v>
      </c>
      <c r="L39" s="28">
        <f t="shared" si="2"/>
        <v>1206942.08</v>
      </c>
      <c r="M39" s="29">
        <f t="shared" si="3"/>
        <v>0.48277683200000004</v>
      </c>
      <c r="N39" s="3">
        <v>1206941.92</v>
      </c>
      <c r="O39" s="3">
        <v>1293057.92</v>
      </c>
      <c r="P39" s="3">
        <v>0</v>
      </c>
      <c r="Q39" s="3">
        <v>0</v>
      </c>
      <c r="R39" s="4">
        <v>-86116</v>
      </c>
      <c r="S39" s="3">
        <v>0</v>
      </c>
      <c r="T39" s="3">
        <v>0</v>
      </c>
      <c r="U39" s="1" t="s">
        <v>12</v>
      </c>
    </row>
    <row r="40" spans="1:21" x14ac:dyDescent="0.25">
      <c r="A40" s="1" t="s">
        <v>88</v>
      </c>
      <c r="B40" s="30" t="str">
        <f t="shared" si="0"/>
        <v>SUBPARTIDA</v>
      </c>
      <c r="C40" s="1" t="s">
        <v>89</v>
      </c>
      <c r="D40" s="1" t="s">
        <v>13</v>
      </c>
      <c r="E40" s="3">
        <v>57150000</v>
      </c>
      <c r="F40" s="3">
        <v>64150000</v>
      </c>
      <c r="G40" s="3">
        <v>4124233.31</v>
      </c>
      <c r="H40" s="3">
        <v>30064154.280000001</v>
      </c>
      <c r="I40" s="38">
        <f t="shared" si="1"/>
        <v>34188387.590000004</v>
      </c>
      <c r="J40" s="3">
        <v>1265600</v>
      </c>
      <c r="K40" s="3">
        <v>14528544.07</v>
      </c>
      <c r="L40" s="28">
        <f t="shared" si="2"/>
        <v>48716931.660000004</v>
      </c>
      <c r="M40" s="29">
        <f t="shared" si="3"/>
        <v>0.22647769399844117</v>
      </c>
      <c r="N40" s="3">
        <v>10280208.34</v>
      </c>
      <c r="O40" s="3">
        <v>14167468.34</v>
      </c>
      <c r="P40" s="3">
        <v>0</v>
      </c>
      <c r="Q40" s="3">
        <v>0</v>
      </c>
      <c r="R40" s="4">
        <v>-793630</v>
      </c>
      <c r="S40" s="3">
        <v>7000000</v>
      </c>
      <c r="T40" s="3">
        <v>0</v>
      </c>
      <c r="U40" s="1" t="s">
        <v>12</v>
      </c>
    </row>
    <row r="41" spans="1:21" x14ac:dyDescent="0.25">
      <c r="A41" s="1" t="s">
        <v>90</v>
      </c>
      <c r="B41" s="30" t="str">
        <f t="shared" si="0"/>
        <v>SUBPARTIDA</v>
      </c>
      <c r="C41" s="1" t="s">
        <v>91</v>
      </c>
      <c r="D41" s="1" t="s">
        <v>13</v>
      </c>
      <c r="E41" s="3">
        <v>1500000</v>
      </c>
      <c r="F41" s="3">
        <v>1500000</v>
      </c>
      <c r="G41" s="3">
        <v>0</v>
      </c>
      <c r="H41" s="3">
        <v>204504.99</v>
      </c>
      <c r="I41" s="38">
        <f t="shared" si="1"/>
        <v>204504.99</v>
      </c>
      <c r="J41" s="3">
        <v>0</v>
      </c>
      <c r="K41" s="3">
        <v>295495</v>
      </c>
      <c r="L41" s="28">
        <f t="shared" si="2"/>
        <v>499999.99</v>
      </c>
      <c r="M41" s="29">
        <f t="shared" si="3"/>
        <v>0.19699666666666665</v>
      </c>
      <c r="N41" s="3">
        <v>0.01</v>
      </c>
      <c r="O41" s="3">
        <v>1000000.01</v>
      </c>
      <c r="P41" s="3">
        <v>0</v>
      </c>
      <c r="Q41" s="3">
        <v>0</v>
      </c>
      <c r="R41" s="4">
        <v>-1000000</v>
      </c>
      <c r="S41" s="3">
        <v>0</v>
      </c>
      <c r="T41" s="3">
        <v>0</v>
      </c>
      <c r="U41" s="1" t="s">
        <v>12</v>
      </c>
    </row>
    <row r="42" spans="1:21" x14ac:dyDescent="0.25">
      <c r="A42" s="1" t="s">
        <v>92</v>
      </c>
      <c r="B42" s="30" t="str">
        <f t="shared" si="0"/>
        <v>SUBPARTIDA</v>
      </c>
      <c r="C42" s="1" t="s">
        <v>93</v>
      </c>
      <c r="D42" s="1" t="s">
        <v>13</v>
      </c>
      <c r="E42" s="3">
        <v>100000</v>
      </c>
      <c r="F42" s="3">
        <v>100000</v>
      </c>
      <c r="G42" s="3">
        <v>0</v>
      </c>
      <c r="H42" s="3">
        <v>0</v>
      </c>
      <c r="I42" s="38">
        <f t="shared" si="1"/>
        <v>0</v>
      </c>
      <c r="J42" s="3">
        <v>0</v>
      </c>
      <c r="K42" s="3">
        <v>0</v>
      </c>
      <c r="L42" s="28">
        <f t="shared" si="2"/>
        <v>0</v>
      </c>
      <c r="M42" s="29">
        <f t="shared" si="3"/>
        <v>0</v>
      </c>
      <c r="N42" s="3">
        <v>100000</v>
      </c>
      <c r="O42" s="3">
        <v>100000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1" t="s">
        <v>12</v>
      </c>
    </row>
    <row r="43" spans="1:21" x14ac:dyDescent="0.25">
      <c r="A43" s="1" t="s">
        <v>94</v>
      </c>
      <c r="B43" s="30" t="str">
        <f t="shared" si="0"/>
        <v>SUBPARTIDA</v>
      </c>
      <c r="C43" s="1" t="s">
        <v>95</v>
      </c>
      <c r="D43" s="1" t="s">
        <v>13</v>
      </c>
      <c r="E43" s="3">
        <v>500000</v>
      </c>
      <c r="F43" s="3">
        <v>500000</v>
      </c>
      <c r="G43" s="3">
        <v>0</v>
      </c>
      <c r="H43" s="3">
        <v>0</v>
      </c>
      <c r="I43" s="38">
        <f t="shared" si="1"/>
        <v>0</v>
      </c>
      <c r="J43" s="3">
        <v>0</v>
      </c>
      <c r="K43" s="3">
        <v>0</v>
      </c>
      <c r="L43" s="28">
        <f t="shared" si="2"/>
        <v>0</v>
      </c>
      <c r="M43" s="29">
        <f t="shared" si="3"/>
        <v>0</v>
      </c>
      <c r="N43" s="3">
        <v>0</v>
      </c>
      <c r="O43" s="3">
        <v>500000</v>
      </c>
      <c r="P43" s="3">
        <v>0</v>
      </c>
      <c r="Q43" s="3">
        <v>0</v>
      </c>
      <c r="R43" s="4">
        <v>-500000</v>
      </c>
      <c r="S43" s="3">
        <v>0</v>
      </c>
      <c r="T43" s="3">
        <v>0</v>
      </c>
      <c r="U43" s="1" t="s">
        <v>12</v>
      </c>
    </row>
    <row r="44" spans="1:21" x14ac:dyDescent="0.25">
      <c r="A44" s="1" t="s">
        <v>96</v>
      </c>
      <c r="B44" s="30" t="str">
        <f t="shared" si="0"/>
        <v>PARTIDA</v>
      </c>
      <c r="C44" s="1" t="s">
        <v>97</v>
      </c>
      <c r="D44" s="1" t="s">
        <v>13</v>
      </c>
      <c r="E44" s="3">
        <v>89137033</v>
      </c>
      <c r="F44" s="3">
        <v>89137033</v>
      </c>
      <c r="G44" s="3">
        <v>8866635.3499999996</v>
      </c>
      <c r="H44" s="3">
        <v>41394747.789999999</v>
      </c>
      <c r="I44" s="38">
        <f t="shared" si="1"/>
        <v>50261383.140000001</v>
      </c>
      <c r="J44" s="3">
        <v>0</v>
      </c>
      <c r="K44" s="3">
        <v>27387557.18</v>
      </c>
      <c r="L44" s="28">
        <f t="shared" si="2"/>
        <v>77648940.319999993</v>
      </c>
      <c r="M44" s="29">
        <f t="shared" si="3"/>
        <v>0.30725228626355555</v>
      </c>
      <c r="N44" s="3">
        <v>4879279.6500000004</v>
      </c>
      <c r="O44" s="3">
        <v>11488092.68</v>
      </c>
      <c r="P44" s="3">
        <v>0</v>
      </c>
      <c r="Q44" s="3">
        <v>0</v>
      </c>
      <c r="R44" s="3">
        <v>0</v>
      </c>
      <c r="S44" s="3">
        <v>900000</v>
      </c>
      <c r="T44" s="4">
        <v>-900000</v>
      </c>
      <c r="U44" s="1" t="s">
        <v>12</v>
      </c>
    </row>
    <row r="45" spans="1:21" x14ac:dyDescent="0.25">
      <c r="A45" s="1" t="s">
        <v>98</v>
      </c>
      <c r="B45" s="30" t="str">
        <f t="shared" si="0"/>
        <v>SUBPARTIDA</v>
      </c>
      <c r="C45" s="1" t="s">
        <v>99</v>
      </c>
      <c r="D45" s="1" t="s">
        <v>13</v>
      </c>
      <c r="E45" s="3">
        <v>8543736</v>
      </c>
      <c r="F45" s="3">
        <v>8543736</v>
      </c>
      <c r="G45" s="3">
        <v>0</v>
      </c>
      <c r="H45" s="3">
        <v>3312881</v>
      </c>
      <c r="I45" s="38">
        <f t="shared" si="1"/>
        <v>3312881</v>
      </c>
      <c r="J45" s="3">
        <v>0</v>
      </c>
      <c r="K45" s="3">
        <v>1729887</v>
      </c>
      <c r="L45" s="28">
        <f t="shared" si="2"/>
        <v>5042768</v>
      </c>
      <c r="M45" s="29">
        <f t="shared" si="3"/>
        <v>0.20247430398130278</v>
      </c>
      <c r="N45" s="3">
        <v>968</v>
      </c>
      <c r="O45" s="3">
        <v>3500968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1" t="s">
        <v>12</v>
      </c>
    </row>
    <row r="46" spans="1:21" x14ac:dyDescent="0.25">
      <c r="A46" s="1" t="s">
        <v>100</v>
      </c>
      <c r="B46" s="30" t="str">
        <f t="shared" si="0"/>
        <v>SUBPARTIDA</v>
      </c>
      <c r="C46" s="1" t="s">
        <v>101</v>
      </c>
      <c r="D46" s="1" t="s">
        <v>13</v>
      </c>
      <c r="E46" s="3">
        <v>9833297</v>
      </c>
      <c r="F46" s="3">
        <v>9833297</v>
      </c>
      <c r="G46" s="3">
        <v>1332631.05</v>
      </c>
      <c r="H46" s="3">
        <v>0</v>
      </c>
      <c r="I46" s="38">
        <f t="shared" si="1"/>
        <v>1332631.05</v>
      </c>
      <c r="J46" s="3">
        <v>0</v>
      </c>
      <c r="K46" s="3">
        <v>8324952.9500000002</v>
      </c>
      <c r="L46" s="28">
        <f t="shared" si="2"/>
        <v>9657584</v>
      </c>
      <c r="M46" s="29">
        <f t="shared" si="3"/>
        <v>0.84660851289247141</v>
      </c>
      <c r="N46" s="3">
        <v>175713</v>
      </c>
      <c r="O46" s="3">
        <v>175713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1" t="s">
        <v>12</v>
      </c>
    </row>
    <row r="47" spans="1:21" x14ac:dyDescent="0.25">
      <c r="A47" s="1" t="s">
        <v>102</v>
      </c>
      <c r="B47" s="30" t="str">
        <f t="shared" si="0"/>
        <v>SUBPARTIDA</v>
      </c>
      <c r="C47" s="1" t="s">
        <v>103</v>
      </c>
      <c r="D47" s="1" t="s">
        <v>13</v>
      </c>
      <c r="E47" s="3">
        <v>12000000</v>
      </c>
      <c r="F47" s="3">
        <v>12000000</v>
      </c>
      <c r="G47" s="3">
        <v>0</v>
      </c>
      <c r="H47" s="3">
        <v>0</v>
      </c>
      <c r="I47" s="38">
        <f t="shared" si="1"/>
        <v>0</v>
      </c>
      <c r="J47" s="3">
        <v>0</v>
      </c>
      <c r="K47" s="3">
        <v>9913786.6300000008</v>
      </c>
      <c r="L47" s="28">
        <f t="shared" si="2"/>
        <v>9913786.6300000008</v>
      </c>
      <c r="M47" s="29">
        <f t="shared" si="3"/>
        <v>0.82614888583333335</v>
      </c>
      <c r="N47" s="3">
        <v>2086213.37</v>
      </c>
      <c r="O47" s="3">
        <v>2086213.37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1" t="s">
        <v>12</v>
      </c>
    </row>
    <row r="48" spans="1:21" x14ac:dyDescent="0.25">
      <c r="A48" s="1" t="s">
        <v>104</v>
      </c>
      <c r="B48" s="30" t="str">
        <f t="shared" si="0"/>
        <v>SUBPARTIDA</v>
      </c>
      <c r="C48" s="1" t="s">
        <v>105</v>
      </c>
      <c r="D48" s="1" t="s">
        <v>13</v>
      </c>
      <c r="E48" s="3">
        <v>7000000</v>
      </c>
      <c r="F48" s="3">
        <v>7000000</v>
      </c>
      <c r="G48" s="3">
        <v>6914004.2999999998</v>
      </c>
      <c r="H48" s="3">
        <v>0</v>
      </c>
      <c r="I48" s="38">
        <f t="shared" si="1"/>
        <v>6914004.2999999998</v>
      </c>
      <c r="J48" s="3">
        <v>0</v>
      </c>
      <c r="K48" s="3">
        <v>0</v>
      </c>
      <c r="L48" s="28">
        <f t="shared" si="2"/>
        <v>6914004.2999999998</v>
      </c>
      <c r="M48" s="29">
        <f t="shared" si="3"/>
        <v>0</v>
      </c>
      <c r="N48" s="3">
        <v>85995.7</v>
      </c>
      <c r="O48" s="3">
        <v>85995.7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1" t="s">
        <v>12</v>
      </c>
    </row>
    <row r="49" spans="1:21" x14ac:dyDescent="0.25">
      <c r="A49" s="1" t="s">
        <v>106</v>
      </c>
      <c r="B49" s="30" t="str">
        <f t="shared" si="0"/>
        <v>SUBPARTIDA</v>
      </c>
      <c r="C49" s="1" t="s">
        <v>107</v>
      </c>
      <c r="D49" s="1" t="s">
        <v>13</v>
      </c>
      <c r="E49" s="3">
        <v>3000000</v>
      </c>
      <c r="F49" s="3">
        <v>3000000</v>
      </c>
      <c r="G49" s="3">
        <v>620000</v>
      </c>
      <c r="H49" s="3">
        <v>0.06</v>
      </c>
      <c r="I49" s="38">
        <f t="shared" si="1"/>
        <v>620000.06000000006</v>
      </c>
      <c r="J49" s="3">
        <v>0</v>
      </c>
      <c r="K49" s="3">
        <v>234401.9</v>
      </c>
      <c r="L49" s="28">
        <f t="shared" si="2"/>
        <v>854401.96</v>
      </c>
      <c r="M49" s="29">
        <f t="shared" si="3"/>
        <v>7.8133966666666665E-2</v>
      </c>
      <c r="N49" s="3">
        <v>30000.04</v>
      </c>
      <c r="O49" s="3">
        <v>2145598.04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1" t="s">
        <v>12</v>
      </c>
    </row>
    <row r="50" spans="1:21" x14ac:dyDescent="0.25">
      <c r="A50" s="1" t="s">
        <v>108</v>
      </c>
      <c r="B50" s="30" t="str">
        <f t="shared" si="0"/>
        <v>SUBPARTIDA</v>
      </c>
      <c r="C50" s="1" t="s">
        <v>109</v>
      </c>
      <c r="D50" s="1" t="s">
        <v>13</v>
      </c>
      <c r="E50" s="3">
        <v>750000</v>
      </c>
      <c r="F50" s="3">
        <v>750000</v>
      </c>
      <c r="G50" s="3">
        <v>0</v>
      </c>
      <c r="H50" s="3">
        <v>0</v>
      </c>
      <c r="I50" s="38">
        <f t="shared" si="1"/>
        <v>0</v>
      </c>
      <c r="J50" s="3">
        <v>0</v>
      </c>
      <c r="K50" s="3">
        <v>0</v>
      </c>
      <c r="L50" s="28">
        <f t="shared" si="2"/>
        <v>0</v>
      </c>
      <c r="M50" s="29">
        <f t="shared" si="3"/>
        <v>0</v>
      </c>
      <c r="N50" s="3">
        <v>750000</v>
      </c>
      <c r="O50" s="3">
        <v>750000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1" t="s">
        <v>12</v>
      </c>
    </row>
    <row r="51" spans="1:21" x14ac:dyDescent="0.25">
      <c r="A51" s="1" t="s">
        <v>110</v>
      </c>
      <c r="B51" s="30" t="str">
        <f t="shared" si="0"/>
        <v>SUBPARTIDA</v>
      </c>
      <c r="C51" s="1" t="s">
        <v>111</v>
      </c>
      <c r="D51" s="1" t="s">
        <v>13</v>
      </c>
      <c r="E51" s="3">
        <v>6750000</v>
      </c>
      <c r="F51" s="3">
        <v>6750000</v>
      </c>
      <c r="G51" s="3">
        <v>0</v>
      </c>
      <c r="H51" s="3">
        <v>0</v>
      </c>
      <c r="I51" s="38">
        <f t="shared" si="1"/>
        <v>0</v>
      </c>
      <c r="J51" s="3">
        <v>0</v>
      </c>
      <c r="K51" s="3">
        <v>5666950</v>
      </c>
      <c r="L51" s="28">
        <f t="shared" si="2"/>
        <v>5666950</v>
      </c>
      <c r="M51" s="29">
        <f t="shared" si="3"/>
        <v>0.83954814814814815</v>
      </c>
      <c r="N51" s="3">
        <v>1083049.97</v>
      </c>
      <c r="O51" s="3">
        <v>1083050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1" t="s">
        <v>12</v>
      </c>
    </row>
    <row r="52" spans="1:21" x14ac:dyDescent="0.25">
      <c r="A52" s="1" t="s">
        <v>112</v>
      </c>
      <c r="B52" s="30" t="str">
        <f t="shared" si="0"/>
        <v>SUBPARTIDA</v>
      </c>
      <c r="C52" s="1" t="s">
        <v>113</v>
      </c>
      <c r="D52" s="1" t="s">
        <v>13</v>
      </c>
      <c r="E52" s="3">
        <v>300000</v>
      </c>
      <c r="F52" s="3">
        <v>1200000</v>
      </c>
      <c r="G52" s="3">
        <v>0</v>
      </c>
      <c r="H52" s="3">
        <v>862839.75</v>
      </c>
      <c r="I52" s="38">
        <f t="shared" si="1"/>
        <v>862839.75</v>
      </c>
      <c r="J52" s="3">
        <v>0</v>
      </c>
      <c r="K52" s="3">
        <v>297755</v>
      </c>
      <c r="L52" s="28">
        <f t="shared" si="2"/>
        <v>1160594.75</v>
      </c>
      <c r="M52" s="29">
        <f t="shared" si="3"/>
        <v>0.24812916666666668</v>
      </c>
      <c r="N52" s="3">
        <v>39405.25</v>
      </c>
      <c r="O52" s="3">
        <v>39405.25</v>
      </c>
      <c r="P52" s="3">
        <v>0</v>
      </c>
      <c r="Q52" s="3">
        <v>0</v>
      </c>
      <c r="R52" s="3">
        <v>0</v>
      </c>
      <c r="S52" s="3">
        <v>900000</v>
      </c>
      <c r="T52" s="3">
        <v>0</v>
      </c>
      <c r="U52" s="1" t="s">
        <v>12</v>
      </c>
    </row>
    <row r="53" spans="1:21" x14ac:dyDescent="0.25">
      <c r="A53" s="1" t="s">
        <v>114</v>
      </c>
      <c r="B53" s="30" t="str">
        <f t="shared" si="0"/>
        <v>SUBPARTIDA</v>
      </c>
      <c r="C53" s="1" t="s">
        <v>115</v>
      </c>
      <c r="D53" s="1" t="s">
        <v>13</v>
      </c>
      <c r="E53" s="3">
        <v>4460000</v>
      </c>
      <c r="F53" s="3">
        <v>3560000</v>
      </c>
      <c r="G53" s="3">
        <v>0</v>
      </c>
      <c r="H53" s="3">
        <v>2222207.17</v>
      </c>
      <c r="I53" s="38">
        <f t="shared" si="1"/>
        <v>2222207.17</v>
      </c>
      <c r="J53" s="3">
        <v>0</v>
      </c>
      <c r="K53" s="3">
        <v>0</v>
      </c>
      <c r="L53" s="28">
        <f t="shared" si="2"/>
        <v>2222207.17</v>
      </c>
      <c r="M53" s="29">
        <f t="shared" si="3"/>
        <v>0</v>
      </c>
      <c r="N53" s="3">
        <v>537792.82999999996</v>
      </c>
      <c r="O53" s="3">
        <v>1337792.83</v>
      </c>
      <c r="P53" s="3">
        <v>0</v>
      </c>
      <c r="Q53" s="3">
        <v>0</v>
      </c>
      <c r="R53" s="3">
        <v>0</v>
      </c>
      <c r="S53" s="3">
        <v>0</v>
      </c>
      <c r="T53" s="4">
        <v>-900000</v>
      </c>
      <c r="U53" s="1" t="s">
        <v>12</v>
      </c>
    </row>
    <row r="54" spans="1:21" x14ac:dyDescent="0.25">
      <c r="A54" s="1" t="s">
        <v>116</v>
      </c>
      <c r="B54" s="30" t="str">
        <f t="shared" si="0"/>
        <v>SUBPARTIDA</v>
      </c>
      <c r="C54" s="1" t="s">
        <v>117</v>
      </c>
      <c r="D54" s="1" t="s">
        <v>13</v>
      </c>
      <c r="E54" s="3">
        <v>36500000</v>
      </c>
      <c r="F54" s="3">
        <v>36500000</v>
      </c>
      <c r="G54" s="3">
        <v>0</v>
      </c>
      <c r="H54" s="3">
        <v>34996819.810000002</v>
      </c>
      <c r="I54" s="38">
        <f t="shared" si="1"/>
        <v>34996819.810000002</v>
      </c>
      <c r="J54" s="3">
        <v>0</v>
      </c>
      <c r="K54" s="3">
        <v>1219823.7</v>
      </c>
      <c r="L54" s="28">
        <f t="shared" si="2"/>
        <v>36216643.510000005</v>
      </c>
      <c r="M54" s="29">
        <f t="shared" si="3"/>
        <v>3.3419827397260272E-2</v>
      </c>
      <c r="N54" s="3">
        <v>90141.49</v>
      </c>
      <c r="O54" s="3">
        <v>283356.49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1" t="s">
        <v>12</v>
      </c>
    </row>
    <row r="55" spans="1:21" x14ac:dyDescent="0.25">
      <c r="A55" s="1" t="s">
        <v>144</v>
      </c>
      <c r="B55" s="30" t="str">
        <f t="shared" si="0"/>
        <v>PARTIDA</v>
      </c>
      <c r="C55" s="1" t="s">
        <v>145</v>
      </c>
      <c r="D55" s="1" t="s">
        <v>13</v>
      </c>
      <c r="E55" s="3">
        <v>994184890</v>
      </c>
      <c r="F55" s="3">
        <v>1022514282</v>
      </c>
      <c r="G55" s="3">
        <v>564384894.15999997</v>
      </c>
      <c r="H55" s="3">
        <v>231602573.03</v>
      </c>
      <c r="I55" s="38">
        <f t="shared" si="1"/>
        <v>795987467.18999994</v>
      </c>
      <c r="J55" s="3">
        <v>1241561.74</v>
      </c>
      <c r="K55" s="3">
        <v>176445158.77000001</v>
      </c>
      <c r="L55" s="28">
        <f t="shared" si="2"/>
        <v>972432625.96000004</v>
      </c>
      <c r="M55" s="29">
        <f t="shared" si="3"/>
        <v>0.17256009219243357</v>
      </c>
      <c r="N55" s="3">
        <v>47919705.299999997</v>
      </c>
      <c r="O55" s="3">
        <v>48840094.299999997</v>
      </c>
      <c r="P55" s="3">
        <v>0</v>
      </c>
      <c r="Q55" s="3">
        <v>920389</v>
      </c>
      <c r="R55" s="4">
        <v>-920389</v>
      </c>
      <c r="S55" s="3">
        <v>28329392</v>
      </c>
      <c r="T55" s="3">
        <v>0</v>
      </c>
      <c r="U55" s="1" t="s">
        <v>12</v>
      </c>
    </row>
    <row r="56" spans="1:21" x14ac:dyDescent="0.25">
      <c r="A56" s="1" t="s">
        <v>147</v>
      </c>
      <c r="B56" s="30" t="str">
        <f t="shared" si="0"/>
        <v>SUBPARTIDA</v>
      </c>
      <c r="C56" s="1" t="s">
        <v>148</v>
      </c>
      <c r="D56" s="1" t="s">
        <v>13</v>
      </c>
      <c r="E56" s="3">
        <v>70000000</v>
      </c>
      <c r="F56" s="3">
        <v>70000000</v>
      </c>
      <c r="G56" s="3">
        <v>0</v>
      </c>
      <c r="H56" s="3">
        <v>59146399.07</v>
      </c>
      <c r="I56" s="38">
        <f t="shared" si="1"/>
        <v>59146399.07</v>
      </c>
      <c r="J56" s="3">
        <v>0</v>
      </c>
      <c r="K56" s="3">
        <v>0</v>
      </c>
      <c r="L56" s="28">
        <f t="shared" si="2"/>
        <v>59146399.07</v>
      </c>
      <c r="M56" s="29">
        <f t="shared" si="3"/>
        <v>0</v>
      </c>
      <c r="N56" s="3">
        <v>10853600.93</v>
      </c>
      <c r="O56" s="3">
        <v>10853600.93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1" t="s">
        <v>146</v>
      </c>
    </row>
    <row r="57" spans="1:21" x14ac:dyDescent="0.25">
      <c r="A57" s="1" t="s">
        <v>149</v>
      </c>
      <c r="B57" s="30" t="str">
        <f t="shared" si="0"/>
        <v>SUBPARTIDA</v>
      </c>
      <c r="C57" s="1" t="s">
        <v>150</v>
      </c>
      <c r="D57" s="1" t="s">
        <v>13</v>
      </c>
      <c r="E57" s="3">
        <v>0</v>
      </c>
      <c r="F57" s="3">
        <v>9821766</v>
      </c>
      <c r="G57" s="3">
        <v>9693612.6300000008</v>
      </c>
      <c r="H57" s="3">
        <v>0</v>
      </c>
      <c r="I57" s="38">
        <f t="shared" si="1"/>
        <v>9693612.6300000008</v>
      </c>
      <c r="J57" s="3">
        <v>0</v>
      </c>
      <c r="K57" s="3">
        <v>0</v>
      </c>
      <c r="L57" s="28">
        <f t="shared" si="2"/>
        <v>9693612.6300000008</v>
      </c>
      <c r="M57" s="29">
        <f t="shared" si="3"/>
        <v>0</v>
      </c>
      <c r="N57" s="3">
        <v>128153.37</v>
      </c>
      <c r="O57" s="3">
        <v>128153.37</v>
      </c>
      <c r="P57" s="3">
        <v>0</v>
      </c>
      <c r="Q57" s="3">
        <v>0</v>
      </c>
      <c r="R57" s="3">
        <v>0</v>
      </c>
      <c r="S57" s="3">
        <v>9821766</v>
      </c>
      <c r="T57" s="3">
        <v>0</v>
      </c>
      <c r="U57" s="1" t="s">
        <v>12</v>
      </c>
    </row>
    <row r="58" spans="1:21" x14ac:dyDescent="0.25">
      <c r="A58" s="1" t="s">
        <v>149</v>
      </c>
      <c r="B58" s="30" t="str">
        <f t="shared" si="0"/>
        <v>SUBPARTIDA</v>
      </c>
      <c r="C58" s="1" t="s">
        <v>150</v>
      </c>
      <c r="D58" s="1" t="s">
        <v>13</v>
      </c>
      <c r="E58" s="3">
        <v>157266443</v>
      </c>
      <c r="F58" s="3">
        <v>157266443</v>
      </c>
      <c r="G58" s="3">
        <v>39510906.710000001</v>
      </c>
      <c r="H58" s="3">
        <v>6968523.75</v>
      </c>
      <c r="I58" s="38">
        <f t="shared" si="1"/>
        <v>46479430.460000001</v>
      </c>
      <c r="J58" s="3">
        <v>1241561.74</v>
      </c>
      <c r="K58" s="3">
        <v>107233371.94</v>
      </c>
      <c r="L58" s="28">
        <f t="shared" si="2"/>
        <v>153712802.40000001</v>
      </c>
      <c r="M58" s="29">
        <f t="shared" si="3"/>
        <v>0.68185793418116536</v>
      </c>
      <c r="N58" s="3">
        <v>1391689.86</v>
      </c>
      <c r="O58" s="3">
        <v>2312078.86</v>
      </c>
      <c r="P58" s="3">
        <v>0</v>
      </c>
      <c r="Q58" s="3">
        <v>0</v>
      </c>
      <c r="R58" s="4">
        <v>-920389</v>
      </c>
      <c r="S58" s="3">
        <v>0</v>
      </c>
      <c r="T58" s="3">
        <v>0</v>
      </c>
      <c r="U58" s="1" t="s">
        <v>146</v>
      </c>
    </row>
    <row r="59" spans="1:21" x14ac:dyDescent="0.25">
      <c r="A59" s="1" t="s">
        <v>151</v>
      </c>
      <c r="B59" s="30" t="str">
        <f t="shared" si="0"/>
        <v>SUBPARTIDA</v>
      </c>
      <c r="C59" s="1" t="s">
        <v>152</v>
      </c>
      <c r="D59" s="1" t="s">
        <v>13</v>
      </c>
      <c r="E59" s="3">
        <v>12650000</v>
      </c>
      <c r="F59" s="3">
        <v>12650000</v>
      </c>
      <c r="G59" s="3">
        <v>0</v>
      </c>
      <c r="H59" s="3">
        <v>8358657.46</v>
      </c>
      <c r="I59" s="38">
        <f t="shared" si="1"/>
        <v>8358657.46</v>
      </c>
      <c r="J59" s="3">
        <v>0</v>
      </c>
      <c r="K59" s="3">
        <v>552826.74</v>
      </c>
      <c r="L59" s="28">
        <f t="shared" si="2"/>
        <v>8911484.1999999993</v>
      </c>
      <c r="M59" s="29">
        <f t="shared" si="3"/>
        <v>4.3701718577075097E-2</v>
      </c>
      <c r="N59" s="3">
        <v>3738515.8</v>
      </c>
      <c r="O59" s="3">
        <v>3738515.8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1" t="s">
        <v>146</v>
      </c>
    </row>
    <row r="60" spans="1:21" x14ac:dyDescent="0.25">
      <c r="A60" s="1" t="s">
        <v>153</v>
      </c>
      <c r="B60" s="30" t="str">
        <f t="shared" si="0"/>
        <v>SUBPARTIDA</v>
      </c>
      <c r="C60" s="1" t="s">
        <v>154</v>
      </c>
      <c r="D60" s="1" t="s">
        <v>13</v>
      </c>
      <c r="E60" s="3">
        <v>0</v>
      </c>
      <c r="F60" s="3">
        <v>18507626</v>
      </c>
      <c r="G60" s="3">
        <v>18419626.27</v>
      </c>
      <c r="H60" s="3">
        <v>0</v>
      </c>
      <c r="I60" s="38">
        <f t="shared" si="1"/>
        <v>18419626.27</v>
      </c>
      <c r="J60" s="3">
        <v>0</v>
      </c>
      <c r="K60" s="3">
        <v>0</v>
      </c>
      <c r="L60" s="28">
        <f t="shared" si="2"/>
        <v>18419626.27</v>
      </c>
      <c r="M60" s="29">
        <f t="shared" si="3"/>
        <v>0</v>
      </c>
      <c r="N60" s="3">
        <v>87999.73</v>
      </c>
      <c r="O60" s="3">
        <v>87999.73</v>
      </c>
      <c r="P60" s="3">
        <v>0</v>
      </c>
      <c r="Q60" s="3">
        <v>0</v>
      </c>
      <c r="R60" s="3">
        <v>0</v>
      </c>
      <c r="S60" s="3">
        <v>18507626</v>
      </c>
      <c r="T60" s="3">
        <v>0</v>
      </c>
      <c r="U60" s="1" t="s">
        <v>12</v>
      </c>
    </row>
    <row r="61" spans="1:21" x14ac:dyDescent="0.25">
      <c r="A61" s="1" t="s">
        <v>153</v>
      </c>
      <c r="B61" s="30" t="str">
        <f t="shared" si="0"/>
        <v>SUBPARTIDA</v>
      </c>
      <c r="C61" s="1" t="s">
        <v>154</v>
      </c>
      <c r="D61" s="1" t="s">
        <v>13</v>
      </c>
      <c r="E61" s="3">
        <v>623968447</v>
      </c>
      <c r="F61" s="3">
        <v>623968447</v>
      </c>
      <c r="G61" s="3">
        <v>473161808.14999998</v>
      </c>
      <c r="H61" s="3">
        <v>80631150.379999995</v>
      </c>
      <c r="I61" s="38">
        <f t="shared" si="1"/>
        <v>553792958.52999997</v>
      </c>
      <c r="J61" s="3">
        <v>0</v>
      </c>
      <c r="K61" s="3">
        <v>68611189.290000007</v>
      </c>
      <c r="L61" s="28">
        <f t="shared" si="2"/>
        <v>622404147.81999993</v>
      </c>
      <c r="M61" s="29">
        <f t="shared" si="3"/>
        <v>0.10995938916443319</v>
      </c>
      <c r="N61" s="3">
        <v>1564299.18</v>
      </c>
      <c r="O61" s="3">
        <v>1564299.18</v>
      </c>
      <c r="P61" s="3">
        <v>0</v>
      </c>
      <c r="Q61" s="3">
        <v>920389</v>
      </c>
      <c r="R61" s="3">
        <v>0</v>
      </c>
      <c r="S61" s="3">
        <v>0</v>
      </c>
      <c r="T61" s="3">
        <v>0</v>
      </c>
      <c r="U61" s="1" t="s">
        <v>146</v>
      </c>
    </row>
    <row r="62" spans="1:21" x14ac:dyDescent="0.25">
      <c r="A62" s="1" t="s">
        <v>155</v>
      </c>
      <c r="B62" s="30" t="str">
        <f t="shared" si="0"/>
        <v>SUBPARTIDA</v>
      </c>
      <c r="C62" s="1" t="s">
        <v>156</v>
      </c>
      <c r="D62" s="1" t="s">
        <v>13</v>
      </c>
      <c r="E62" s="3">
        <v>51000000</v>
      </c>
      <c r="F62" s="3">
        <v>51000000</v>
      </c>
      <c r="G62" s="3">
        <v>23598940.399999999</v>
      </c>
      <c r="H62" s="3">
        <v>27034879.129999999</v>
      </c>
      <c r="I62" s="38">
        <f t="shared" si="1"/>
        <v>50633819.530000001</v>
      </c>
      <c r="J62" s="3">
        <v>0</v>
      </c>
      <c r="K62" s="3">
        <v>0</v>
      </c>
      <c r="L62" s="28">
        <f t="shared" si="2"/>
        <v>50633819.530000001</v>
      </c>
      <c r="M62" s="29">
        <f t="shared" si="3"/>
        <v>0</v>
      </c>
      <c r="N62" s="3">
        <v>366180.47</v>
      </c>
      <c r="O62" s="3">
        <v>366180.47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1" t="s">
        <v>146</v>
      </c>
    </row>
    <row r="63" spans="1:21" x14ac:dyDescent="0.25">
      <c r="A63" s="1" t="s">
        <v>157</v>
      </c>
      <c r="B63" s="30" t="str">
        <f t="shared" si="0"/>
        <v>SUBPARTIDA</v>
      </c>
      <c r="C63" s="1" t="s">
        <v>158</v>
      </c>
      <c r="D63" s="1" t="s">
        <v>13</v>
      </c>
      <c r="E63" s="3">
        <v>79300000</v>
      </c>
      <c r="F63" s="3">
        <v>79300000</v>
      </c>
      <c r="G63" s="3">
        <v>0</v>
      </c>
      <c r="H63" s="3">
        <v>49462963.240000002</v>
      </c>
      <c r="I63" s="38">
        <f t="shared" si="1"/>
        <v>49462963.240000002</v>
      </c>
      <c r="J63" s="3">
        <v>0</v>
      </c>
      <c r="K63" s="3">
        <v>47770.8</v>
      </c>
      <c r="L63" s="28">
        <f t="shared" si="2"/>
        <v>49510734.039999999</v>
      </c>
      <c r="M63" s="29">
        <f t="shared" si="3"/>
        <v>6.0240605296343007E-4</v>
      </c>
      <c r="N63" s="3">
        <v>29789265.960000001</v>
      </c>
      <c r="O63" s="3">
        <v>29789265.960000001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1" t="s">
        <v>146</v>
      </c>
    </row>
    <row r="64" spans="1:21" x14ac:dyDescent="0.25">
      <c r="A64" s="1" t="s">
        <v>118</v>
      </c>
      <c r="B64" s="30" t="str">
        <f t="shared" si="0"/>
        <v>PARTIDA</v>
      </c>
      <c r="C64" s="1" t="s">
        <v>119</v>
      </c>
      <c r="D64" s="1" t="s">
        <v>13</v>
      </c>
      <c r="E64" s="3">
        <v>2047486618</v>
      </c>
      <c r="F64" s="3">
        <v>1974844257</v>
      </c>
      <c r="G64" s="3">
        <v>0</v>
      </c>
      <c r="H64" s="3">
        <v>369515634.70999998</v>
      </c>
      <c r="I64" s="38">
        <f t="shared" si="1"/>
        <v>369515634.70999998</v>
      </c>
      <c r="J64" s="3">
        <v>0</v>
      </c>
      <c r="K64" s="3">
        <v>1049125553.9400001</v>
      </c>
      <c r="L64" s="28">
        <f t="shared" si="2"/>
        <v>1418641188.6500001</v>
      </c>
      <c r="M64" s="29">
        <f t="shared" si="3"/>
        <v>0.53124470459950812</v>
      </c>
      <c r="N64" s="3">
        <v>130462207.67</v>
      </c>
      <c r="O64" s="3">
        <v>556203068.35000002</v>
      </c>
      <c r="P64" s="3">
        <v>0</v>
      </c>
      <c r="Q64" s="3">
        <v>113000000</v>
      </c>
      <c r="R64" s="4">
        <v>-113000000</v>
      </c>
      <c r="S64" s="3">
        <v>3000000</v>
      </c>
      <c r="T64" s="4">
        <v>-75642361</v>
      </c>
      <c r="U64" s="1" t="s">
        <v>12</v>
      </c>
    </row>
    <row r="65" spans="1:21" x14ac:dyDescent="0.25">
      <c r="A65" s="1" t="s">
        <v>120</v>
      </c>
      <c r="B65" s="30" t="str">
        <f t="shared" si="0"/>
        <v>SUBPARTIDA</v>
      </c>
      <c r="C65" s="1" t="s">
        <v>121</v>
      </c>
      <c r="D65" s="1" t="s">
        <v>13</v>
      </c>
      <c r="E65" s="3">
        <v>40649942</v>
      </c>
      <c r="F65" s="3">
        <v>40649942</v>
      </c>
      <c r="G65" s="3">
        <v>0</v>
      </c>
      <c r="H65" s="3">
        <v>15356224.76</v>
      </c>
      <c r="I65" s="38">
        <f t="shared" si="1"/>
        <v>15356224.76</v>
      </c>
      <c r="J65" s="3">
        <v>0</v>
      </c>
      <c r="K65" s="3">
        <v>21103790.239999998</v>
      </c>
      <c r="L65" s="28">
        <f t="shared" si="2"/>
        <v>36460015</v>
      </c>
      <c r="M65" s="29">
        <f t="shared" si="3"/>
        <v>0.51915917223202923</v>
      </c>
      <c r="N65" s="3">
        <v>0</v>
      </c>
      <c r="O65" s="3">
        <v>4189927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1" t="s">
        <v>12</v>
      </c>
    </row>
    <row r="66" spans="1:21" x14ac:dyDescent="0.25">
      <c r="A66" s="1" t="s">
        <v>122</v>
      </c>
      <c r="B66" s="30" t="str">
        <f t="shared" si="0"/>
        <v>SUBPARTIDA</v>
      </c>
      <c r="C66" s="1" t="s">
        <v>123</v>
      </c>
      <c r="D66" s="1" t="s">
        <v>13</v>
      </c>
      <c r="E66" s="3">
        <v>32400000</v>
      </c>
      <c r="F66" s="3">
        <v>32400000</v>
      </c>
      <c r="G66" s="3">
        <v>0</v>
      </c>
      <c r="H66" s="3">
        <v>7476613.4299999997</v>
      </c>
      <c r="I66" s="38">
        <f t="shared" si="1"/>
        <v>7476613.4299999997</v>
      </c>
      <c r="J66" s="3">
        <v>0</v>
      </c>
      <c r="K66" s="3">
        <v>14422870.029999999</v>
      </c>
      <c r="L66" s="28">
        <f t="shared" si="2"/>
        <v>21899483.460000001</v>
      </c>
      <c r="M66" s="29">
        <f t="shared" si="3"/>
        <v>0.44515030956790119</v>
      </c>
      <c r="N66" s="3">
        <v>10500516.539999999</v>
      </c>
      <c r="O66" s="3">
        <v>10500516.539999999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1" t="s">
        <v>12</v>
      </c>
    </row>
    <row r="67" spans="1:21" x14ac:dyDescent="0.25">
      <c r="A67" s="1" t="s">
        <v>124</v>
      </c>
      <c r="B67" s="30" t="str">
        <f t="shared" ref="B67:B130" si="4">IF(LEN(A67)=3,"PARTIDA","SUBPARTIDA")</f>
        <v>SUBPARTIDA</v>
      </c>
      <c r="C67" s="1" t="s">
        <v>125</v>
      </c>
      <c r="D67" s="1" t="s">
        <v>13</v>
      </c>
      <c r="E67" s="3">
        <v>6472921</v>
      </c>
      <c r="F67" s="3">
        <v>6472921</v>
      </c>
      <c r="G67" s="3">
        <v>0</v>
      </c>
      <c r="H67" s="3">
        <v>2445258.84</v>
      </c>
      <c r="I67" s="38">
        <f t="shared" ref="I67:I130" si="5">+H67+G67</f>
        <v>2445258.84</v>
      </c>
      <c r="J67" s="3">
        <v>0</v>
      </c>
      <c r="K67" s="3">
        <v>3360476.16</v>
      </c>
      <c r="L67" s="28">
        <f t="shared" ref="L67:L130" si="6">+K67+H67+G67</f>
        <v>5805735</v>
      </c>
      <c r="M67" s="29">
        <f t="shared" ref="M67:M130" si="7">+K67/F67</f>
        <v>0.51915914932377516</v>
      </c>
      <c r="N67" s="3">
        <v>0</v>
      </c>
      <c r="O67" s="3">
        <v>667186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1" t="s">
        <v>12</v>
      </c>
    </row>
    <row r="68" spans="1:21" x14ac:dyDescent="0.25">
      <c r="A68" s="1" t="s">
        <v>126</v>
      </c>
      <c r="B68" s="30" t="str">
        <f t="shared" si="4"/>
        <v>SUBPARTIDA</v>
      </c>
      <c r="C68" s="1" t="s">
        <v>127</v>
      </c>
      <c r="D68" s="1" t="s">
        <v>13</v>
      </c>
      <c r="E68" s="3">
        <v>95012957</v>
      </c>
      <c r="F68" s="3">
        <v>95012957</v>
      </c>
      <c r="G68" s="3">
        <v>0</v>
      </c>
      <c r="H68" s="3">
        <v>29947201.23</v>
      </c>
      <c r="I68" s="38">
        <f t="shared" si="5"/>
        <v>29947201.23</v>
      </c>
      <c r="J68" s="3">
        <v>0</v>
      </c>
      <c r="K68" s="3">
        <v>33695866</v>
      </c>
      <c r="L68" s="28">
        <f t="shared" si="6"/>
        <v>63643067.230000004</v>
      </c>
      <c r="M68" s="29">
        <f t="shared" si="7"/>
        <v>0.35464495647683086</v>
      </c>
      <c r="N68" s="3">
        <v>26596696.77</v>
      </c>
      <c r="O68" s="3">
        <v>31369889.77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1" t="s">
        <v>12</v>
      </c>
    </row>
    <row r="69" spans="1:21" x14ac:dyDescent="0.25">
      <c r="A69" s="1" t="s">
        <v>128</v>
      </c>
      <c r="B69" s="30" t="str">
        <f t="shared" si="4"/>
        <v>SUBPARTIDA</v>
      </c>
      <c r="C69" s="1" t="s">
        <v>129</v>
      </c>
      <c r="D69" s="1" t="s">
        <v>13</v>
      </c>
      <c r="E69" s="3">
        <v>1153508437</v>
      </c>
      <c r="F69" s="3">
        <v>1153508437</v>
      </c>
      <c r="G69" s="3">
        <v>0</v>
      </c>
      <c r="H69" s="3">
        <v>212725437.96000001</v>
      </c>
      <c r="I69" s="38">
        <f t="shared" si="5"/>
        <v>212725437.96000001</v>
      </c>
      <c r="J69" s="3">
        <v>0</v>
      </c>
      <c r="K69" s="3">
        <v>559740733.16999996</v>
      </c>
      <c r="L69" s="28">
        <f t="shared" si="6"/>
        <v>772466171.13</v>
      </c>
      <c r="M69" s="29">
        <f t="shared" si="7"/>
        <v>0.48525066242753451</v>
      </c>
      <c r="N69" s="3">
        <v>0</v>
      </c>
      <c r="O69" s="3">
        <v>381042265.87</v>
      </c>
      <c r="P69" s="3">
        <v>0</v>
      </c>
      <c r="Q69" s="3">
        <v>0</v>
      </c>
      <c r="R69" s="4">
        <v>-113000000</v>
      </c>
      <c r="S69" s="3">
        <v>0</v>
      </c>
      <c r="T69" s="3">
        <v>0</v>
      </c>
      <c r="U69" s="1" t="s">
        <v>12</v>
      </c>
    </row>
    <row r="70" spans="1:21" x14ac:dyDescent="0.25">
      <c r="A70" s="1" t="s">
        <v>130</v>
      </c>
      <c r="B70" s="30" t="str">
        <f t="shared" si="4"/>
        <v>SUBPARTIDA</v>
      </c>
      <c r="C70" s="1" t="s">
        <v>131</v>
      </c>
      <c r="D70" s="1" t="s">
        <v>13</v>
      </c>
      <c r="E70" s="3">
        <v>300000000</v>
      </c>
      <c r="F70" s="3">
        <v>300000000</v>
      </c>
      <c r="G70" s="3">
        <v>0</v>
      </c>
      <c r="H70" s="3">
        <v>61990690.07</v>
      </c>
      <c r="I70" s="38">
        <f t="shared" si="5"/>
        <v>61990690.07</v>
      </c>
      <c r="J70" s="3">
        <v>0</v>
      </c>
      <c r="K70" s="3">
        <v>174027929.80000001</v>
      </c>
      <c r="L70" s="28">
        <f t="shared" si="6"/>
        <v>236018619.87</v>
      </c>
      <c r="M70" s="29">
        <f t="shared" si="7"/>
        <v>0.58009309933333342</v>
      </c>
      <c r="N70" s="3">
        <v>28913091.32</v>
      </c>
      <c r="O70" s="3">
        <v>63981380.130000003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1" t="s">
        <v>12</v>
      </c>
    </row>
    <row r="71" spans="1:21" x14ac:dyDescent="0.25">
      <c r="A71" s="1" t="s">
        <v>132</v>
      </c>
      <c r="B71" s="30" t="str">
        <f t="shared" si="4"/>
        <v>SUBPARTIDA</v>
      </c>
      <c r="C71" s="1" t="s">
        <v>133</v>
      </c>
      <c r="D71" s="1" t="s">
        <v>13</v>
      </c>
      <c r="E71" s="3">
        <v>118000000</v>
      </c>
      <c r="F71" s="3">
        <v>118000000</v>
      </c>
      <c r="G71" s="3">
        <v>0</v>
      </c>
      <c r="H71" s="3">
        <v>20666666.690000001</v>
      </c>
      <c r="I71" s="38">
        <f t="shared" si="5"/>
        <v>20666666.690000001</v>
      </c>
      <c r="J71" s="3">
        <v>0</v>
      </c>
      <c r="K71" s="3">
        <v>68833333.310000002</v>
      </c>
      <c r="L71" s="28">
        <f t="shared" si="6"/>
        <v>89500000</v>
      </c>
      <c r="M71" s="29">
        <f t="shared" si="7"/>
        <v>0.58333333313559321</v>
      </c>
      <c r="N71" s="3">
        <v>28500000</v>
      </c>
      <c r="O71" s="3">
        <v>28500000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1" t="s">
        <v>12</v>
      </c>
    </row>
    <row r="72" spans="1:21" x14ac:dyDescent="0.25">
      <c r="A72" s="1" t="s">
        <v>134</v>
      </c>
      <c r="B72" s="30" t="str">
        <f t="shared" si="4"/>
        <v>SUBPARTIDA</v>
      </c>
      <c r="C72" s="1" t="s">
        <v>135</v>
      </c>
      <c r="D72" s="1" t="s">
        <v>13</v>
      </c>
      <c r="E72" s="3">
        <v>67000000</v>
      </c>
      <c r="F72" s="3">
        <v>67000000</v>
      </c>
      <c r="G72" s="3">
        <v>0</v>
      </c>
      <c r="H72" s="3">
        <v>12719154.630000001</v>
      </c>
      <c r="I72" s="38">
        <f t="shared" si="5"/>
        <v>12719154.630000001</v>
      </c>
      <c r="J72" s="3">
        <v>0</v>
      </c>
      <c r="K72" s="3">
        <v>38285714.350000001</v>
      </c>
      <c r="L72" s="28">
        <f t="shared" si="6"/>
        <v>51004868.980000004</v>
      </c>
      <c r="M72" s="29">
        <f t="shared" si="7"/>
        <v>0.57142857238805977</v>
      </c>
      <c r="N72" s="3">
        <v>15995131.02</v>
      </c>
      <c r="O72" s="3">
        <v>15995131.02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1" t="s">
        <v>12</v>
      </c>
    </row>
    <row r="73" spans="1:21" x14ac:dyDescent="0.25">
      <c r="A73" s="1" t="s">
        <v>136</v>
      </c>
      <c r="B73" s="30" t="str">
        <f t="shared" si="4"/>
        <v>SUBPARTIDA</v>
      </c>
      <c r="C73" s="1" t="s">
        <v>137</v>
      </c>
      <c r="D73" s="1" t="s">
        <v>13</v>
      </c>
      <c r="E73" s="3">
        <v>20000000</v>
      </c>
      <c r="F73" s="3">
        <v>20000000</v>
      </c>
      <c r="G73" s="3">
        <v>0</v>
      </c>
      <c r="H73" s="3">
        <v>6122678.7699999996</v>
      </c>
      <c r="I73" s="38">
        <f t="shared" si="5"/>
        <v>6122678.7699999996</v>
      </c>
      <c r="J73" s="3">
        <v>0</v>
      </c>
      <c r="K73" s="3">
        <v>3877321.23</v>
      </c>
      <c r="L73" s="28">
        <f t="shared" si="6"/>
        <v>10000000</v>
      </c>
      <c r="M73" s="29">
        <f t="shared" si="7"/>
        <v>0.19386606149999999</v>
      </c>
      <c r="N73" s="3">
        <v>10000000</v>
      </c>
      <c r="O73" s="3">
        <v>10000000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1" t="s">
        <v>12</v>
      </c>
    </row>
    <row r="74" spans="1:21" x14ac:dyDescent="0.25">
      <c r="A74" s="1" t="s">
        <v>138</v>
      </c>
      <c r="B74" s="30" t="str">
        <f t="shared" si="4"/>
        <v>SUBPARTIDA</v>
      </c>
      <c r="C74" s="1" t="s">
        <v>139</v>
      </c>
      <c r="D74" s="1" t="s">
        <v>13</v>
      </c>
      <c r="E74" s="3">
        <v>13800000</v>
      </c>
      <c r="F74" s="3">
        <v>13800000</v>
      </c>
      <c r="G74" s="3">
        <v>0</v>
      </c>
      <c r="H74" s="3">
        <v>0</v>
      </c>
      <c r="I74" s="38">
        <f t="shared" si="5"/>
        <v>0</v>
      </c>
      <c r="J74" s="3">
        <v>0</v>
      </c>
      <c r="K74" s="3">
        <v>4878627</v>
      </c>
      <c r="L74" s="28">
        <f t="shared" si="6"/>
        <v>4878627</v>
      </c>
      <c r="M74" s="29">
        <f t="shared" si="7"/>
        <v>0.3535236956521739</v>
      </c>
      <c r="N74" s="3">
        <v>8921373</v>
      </c>
      <c r="O74" s="3">
        <v>8921373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1" t="s">
        <v>12</v>
      </c>
    </row>
    <row r="75" spans="1:21" x14ac:dyDescent="0.25">
      <c r="A75" s="1" t="s">
        <v>140</v>
      </c>
      <c r="B75" s="30" t="str">
        <f t="shared" si="4"/>
        <v>SUBPARTIDA</v>
      </c>
      <c r="C75" s="1" t="s">
        <v>141</v>
      </c>
      <c r="D75" s="1" t="s">
        <v>13</v>
      </c>
      <c r="E75" s="3">
        <v>0</v>
      </c>
      <c r="F75" s="3">
        <v>3000000</v>
      </c>
      <c r="G75" s="3">
        <v>0</v>
      </c>
      <c r="H75" s="3">
        <v>65708.33</v>
      </c>
      <c r="I75" s="38">
        <f t="shared" si="5"/>
        <v>65708.33</v>
      </c>
      <c r="J75" s="3">
        <v>0</v>
      </c>
      <c r="K75" s="3">
        <v>1898892.65</v>
      </c>
      <c r="L75" s="28">
        <f t="shared" si="6"/>
        <v>1964600.98</v>
      </c>
      <c r="M75" s="29">
        <f t="shared" si="7"/>
        <v>0.63296421666666669</v>
      </c>
      <c r="N75" s="3">
        <v>1035399.02</v>
      </c>
      <c r="O75" s="3">
        <v>1035399.02</v>
      </c>
      <c r="P75" s="3">
        <v>0</v>
      </c>
      <c r="Q75" s="3">
        <v>113000000</v>
      </c>
      <c r="R75" s="3">
        <v>0</v>
      </c>
      <c r="S75" s="3">
        <v>3000000</v>
      </c>
      <c r="T75" s="3">
        <v>0</v>
      </c>
      <c r="U75" s="1" t="s">
        <v>12</v>
      </c>
    </row>
    <row r="76" spans="1:21" x14ac:dyDescent="0.25">
      <c r="A76" s="1" t="s">
        <v>142</v>
      </c>
      <c r="B76" s="30" t="str">
        <f t="shared" si="4"/>
        <v>SUBPARTIDA</v>
      </c>
      <c r="C76" s="1" t="s">
        <v>143</v>
      </c>
      <c r="D76" s="1" t="s">
        <v>13</v>
      </c>
      <c r="E76" s="3">
        <v>200642361</v>
      </c>
      <c r="F76" s="3">
        <v>125000000</v>
      </c>
      <c r="G76" s="3">
        <v>0</v>
      </c>
      <c r="H76" s="3">
        <v>0</v>
      </c>
      <c r="I76" s="38">
        <f t="shared" si="5"/>
        <v>0</v>
      </c>
      <c r="J76" s="3">
        <v>0</v>
      </c>
      <c r="K76" s="3">
        <v>125000000</v>
      </c>
      <c r="L76" s="28">
        <f t="shared" si="6"/>
        <v>125000000</v>
      </c>
      <c r="M76" s="29">
        <f t="shared" si="7"/>
        <v>1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3">
        <v>0</v>
      </c>
      <c r="T76" s="4">
        <v>-75642361</v>
      </c>
      <c r="U76" s="1" t="s">
        <v>12</v>
      </c>
    </row>
    <row r="77" spans="1:21" x14ac:dyDescent="0.25">
      <c r="A77" s="1" t="s">
        <v>14</v>
      </c>
      <c r="B77" s="30" t="str">
        <f t="shared" si="4"/>
        <v>PARTIDA</v>
      </c>
      <c r="C77" s="1" t="s">
        <v>15</v>
      </c>
      <c r="D77" s="1" t="s">
        <v>171</v>
      </c>
      <c r="E77" s="3">
        <v>0</v>
      </c>
      <c r="F77" s="3">
        <v>273438598.06999999</v>
      </c>
      <c r="G77" s="3">
        <v>0</v>
      </c>
      <c r="H77" s="3">
        <v>0</v>
      </c>
      <c r="I77" s="38">
        <f t="shared" si="5"/>
        <v>0</v>
      </c>
      <c r="J77" s="3">
        <v>0</v>
      </c>
      <c r="K77" s="3">
        <v>0</v>
      </c>
      <c r="L77" s="28">
        <f t="shared" si="6"/>
        <v>0</v>
      </c>
      <c r="M77" s="29">
        <f t="shared" si="7"/>
        <v>0</v>
      </c>
      <c r="N77" s="3">
        <v>273438598.06999999</v>
      </c>
      <c r="O77" s="3">
        <v>273438598.06999999</v>
      </c>
      <c r="P77" s="3">
        <v>0</v>
      </c>
      <c r="Q77" s="3">
        <v>0</v>
      </c>
      <c r="R77" s="3">
        <v>0</v>
      </c>
      <c r="S77" s="3">
        <v>273438598.06999999</v>
      </c>
      <c r="T77" s="3">
        <v>0</v>
      </c>
      <c r="U77" s="1" t="s">
        <v>172</v>
      </c>
    </row>
    <row r="78" spans="1:21" x14ac:dyDescent="0.25">
      <c r="A78" s="1" t="s">
        <v>173</v>
      </c>
      <c r="B78" s="30" t="str">
        <f t="shared" si="4"/>
        <v>SUBPARTIDA</v>
      </c>
      <c r="C78" s="1" t="s">
        <v>174</v>
      </c>
      <c r="D78" s="1" t="s">
        <v>171</v>
      </c>
      <c r="E78" s="3">
        <v>0</v>
      </c>
      <c r="F78" s="3">
        <v>85338007.319999993</v>
      </c>
      <c r="G78" s="3">
        <v>0</v>
      </c>
      <c r="H78" s="3">
        <v>0</v>
      </c>
      <c r="I78" s="38">
        <f t="shared" si="5"/>
        <v>0</v>
      </c>
      <c r="J78" s="3">
        <v>0</v>
      </c>
      <c r="K78" s="3">
        <v>0</v>
      </c>
      <c r="L78" s="28">
        <f t="shared" si="6"/>
        <v>0</v>
      </c>
      <c r="M78" s="29">
        <f t="shared" si="7"/>
        <v>0</v>
      </c>
      <c r="N78" s="3">
        <v>85338007.319999993</v>
      </c>
      <c r="O78" s="3">
        <v>85338007.319999993</v>
      </c>
      <c r="P78" s="3">
        <v>0</v>
      </c>
      <c r="Q78" s="3">
        <v>0</v>
      </c>
      <c r="R78" s="3">
        <v>0</v>
      </c>
      <c r="S78" s="3">
        <v>85338007.319999993</v>
      </c>
      <c r="T78" s="3">
        <v>0</v>
      </c>
      <c r="U78" s="1" t="s">
        <v>172</v>
      </c>
    </row>
    <row r="79" spans="1:21" x14ac:dyDescent="0.25">
      <c r="A79" s="1" t="s">
        <v>18</v>
      </c>
      <c r="B79" s="30" t="str">
        <f t="shared" si="4"/>
        <v>SUBPARTIDA</v>
      </c>
      <c r="C79" s="1" t="s">
        <v>19</v>
      </c>
      <c r="D79" s="1" t="s">
        <v>171</v>
      </c>
      <c r="E79" s="3">
        <v>0</v>
      </c>
      <c r="F79" s="3">
        <v>580000</v>
      </c>
      <c r="G79" s="3">
        <v>0</v>
      </c>
      <c r="H79" s="3">
        <v>0</v>
      </c>
      <c r="I79" s="38">
        <f t="shared" si="5"/>
        <v>0</v>
      </c>
      <c r="J79" s="3">
        <v>0</v>
      </c>
      <c r="K79" s="3">
        <v>0</v>
      </c>
      <c r="L79" s="28">
        <f t="shared" si="6"/>
        <v>0</v>
      </c>
      <c r="M79" s="29">
        <f t="shared" si="7"/>
        <v>0</v>
      </c>
      <c r="N79" s="3">
        <v>580000</v>
      </c>
      <c r="O79" s="3">
        <v>580000</v>
      </c>
      <c r="P79" s="3">
        <v>0</v>
      </c>
      <c r="Q79" s="3">
        <v>0</v>
      </c>
      <c r="R79" s="3">
        <v>0</v>
      </c>
      <c r="S79" s="3">
        <v>580000</v>
      </c>
      <c r="T79" s="3">
        <v>0</v>
      </c>
      <c r="U79" s="1" t="s">
        <v>172</v>
      </c>
    </row>
    <row r="80" spans="1:21" x14ac:dyDescent="0.25">
      <c r="A80" s="1" t="s">
        <v>20</v>
      </c>
      <c r="B80" s="30" t="str">
        <f t="shared" si="4"/>
        <v>SUBPARTIDA</v>
      </c>
      <c r="C80" s="1" t="s">
        <v>21</v>
      </c>
      <c r="D80" s="1" t="s">
        <v>171</v>
      </c>
      <c r="E80" s="3">
        <v>0</v>
      </c>
      <c r="F80" s="3">
        <v>19815092.129999999</v>
      </c>
      <c r="G80" s="3">
        <v>0</v>
      </c>
      <c r="H80" s="3">
        <v>0</v>
      </c>
      <c r="I80" s="38">
        <f t="shared" si="5"/>
        <v>0</v>
      </c>
      <c r="J80" s="3">
        <v>0</v>
      </c>
      <c r="K80" s="3">
        <v>0</v>
      </c>
      <c r="L80" s="28">
        <f t="shared" si="6"/>
        <v>0</v>
      </c>
      <c r="M80" s="29">
        <f t="shared" si="7"/>
        <v>0</v>
      </c>
      <c r="N80" s="3">
        <v>19815092.129999999</v>
      </c>
      <c r="O80" s="3">
        <v>19815092.129999999</v>
      </c>
      <c r="P80" s="3">
        <v>0</v>
      </c>
      <c r="Q80" s="3">
        <v>0</v>
      </c>
      <c r="R80" s="3">
        <v>0</v>
      </c>
      <c r="S80" s="3">
        <v>19815092.129999999</v>
      </c>
      <c r="T80" s="3">
        <v>0</v>
      </c>
      <c r="U80" s="1" t="s">
        <v>172</v>
      </c>
    </row>
    <row r="81" spans="1:21" x14ac:dyDescent="0.25">
      <c r="A81" s="1" t="s">
        <v>22</v>
      </c>
      <c r="B81" s="30" t="str">
        <f t="shared" si="4"/>
        <v>SUBPARTIDA</v>
      </c>
      <c r="C81" s="1" t="s">
        <v>23</v>
      </c>
      <c r="D81" s="1" t="s">
        <v>171</v>
      </c>
      <c r="E81" s="3">
        <v>0</v>
      </c>
      <c r="F81" s="3">
        <v>88436342.579999998</v>
      </c>
      <c r="G81" s="3">
        <v>0</v>
      </c>
      <c r="H81" s="3">
        <v>0</v>
      </c>
      <c r="I81" s="38">
        <f t="shared" si="5"/>
        <v>0</v>
      </c>
      <c r="J81" s="3">
        <v>0</v>
      </c>
      <c r="K81" s="3">
        <v>0</v>
      </c>
      <c r="L81" s="28">
        <f t="shared" si="6"/>
        <v>0</v>
      </c>
      <c r="M81" s="29">
        <f t="shared" si="7"/>
        <v>0</v>
      </c>
      <c r="N81" s="3">
        <v>88436342.579999998</v>
      </c>
      <c r="O81" s="3">
        <v>88436342.579999998</v>
      </c>
      <c r="P81" s="3">
        <v>0</v>
      </c>
      <c r="Q81" s="3">
        <v>0</v>
      </c>
      <c r="R81" s="3">
        <v>0</v>
      </c>
      <c r="S81" s="3">
        <v>88436342.579999998</v>
      </c>
      <c r="T81" s="3">
        <v>0</v>
      </c>
      <c r="U81" s="1" t="s">
        <v>172</v>
      </c>
    </row>
    <row r="82" spans="1:21" x14ac:dyDescent="0.25">
      <c r="A82" s="1" t="s">
        <v>24</v>
      </c>
      <c r="B82" s="30" t="str">
        <f t="shared" si="4"/>
        <v>SUBPARTIDA</v>
      </c>
      <c r="C82" s="1" t="s">
        <v>25</v>
      </c>
      <c r="D82" s="1" t="s">
        <v>171</v>
      </c>
      <c r="E82" s="3">
        <v>0</v>
      </c>
      <c r="F82" s="3">
        <v>18874129.07</v>
      </c>
      <c r="G82" s="3">
        <v>0</v>
      </c>
      <c r="H82" s="3">
        <v>0</v>
      </c>
      <c r="I82" s="38">
        <f t="shared" si="5"/>
        <v>0</v>
      </c>
      <c r="J82" s="3">
        <v>0</v>
      </c>
      <c r="K82" s="3">
        <v>0</v>
      </c>
      <c r="L82" s="28">
        <f t="shared" si="6"/>
        <v>0</v>
      </c>
      <c r="M82" s="29">
        <f t="shared" si="7"/>
        <v>0</v>
      </c>
      <c r="N82" s="3">
        <v>18874129.07</v>
      </c>
      <c r="O82" s="3">
        <v>18874129.07</v>
      </c>
      <c r="P82" s="3">
        <v>0</v>
      </c>
      <c r="Q82" s="3">
        <v>0</v>
      </c>
      <c r="R82" s="3">
        <v>0</v>
      </c>
      <c r="S82" s="3">
        <v>18874129.07</v>
      </c>
      <c r="T82" s="3">
        <v>0</v>
      </c>
      <c r="U82" s="1" t="s">
        <v>172</v>
      </c>
    </row>
    <row r="83" spans="1:21" x14ac:dyDescent="0.25">
      <c r="A83" s="1" t="s">
        <v>26</v>
      </c>
      <c r="B83" s="30" t="str">
        <f t="shared" si="4"/>
        <v>SUBPARTIDA</v>
      </c>
      <c r="C83" s="1" t="s">
        <v>27</v>
      </c>
      <c r="D83" s="1" t="s">
        <v>171</v>
      </c>
      <c r="E83" s="3">
        <v>0</v>
      </c>
      <c r="F83" s="3">
        <v>12221694.67</v>
      </c>
      <c r="G83" s="3">
        <v>0</v>
      </c>
      <c r="H83" s="3">
        <v>0</v>
      </c>
      <c r="I83" s="38">
        <f t="shared" si="5"/>
        <v>0</v>
      </c>
      <c r="J83" s="3">
        <v>0</v>
      </c>
      <c r="K83" s="3">
        <v>0</v>
      </c>
      <c r="L83" s="28">
        <f t="shared" si="6"/>
        <v>0</v>
      </c>
      <c r="M83" s="29">
        <f t="shared" si="7"/>
        <v>0</v>
      </c>
      <c r="N83" s="3">
        <v>12221694.67</v>
      </c>
      <c r="O83" s="3">
        <v>12221694.67</v>
      </c>
      <c r="P83" s="3">
        <v>0</v>
      </c>
      <c r="Q83" s="3">
        <v>0</v>
      </c>
      <c r="R83" s="3">
        <v>0</v>
      </c>
      <c r="S83" s="3">
        <v>12221694.67</v>
      </c>
      <c r="T83" s="3">
        <v>0</v>
      </c>
      <c r="U83" s="1" t="s">
        <v>172</v>
      </c>
    </row>
    <row r="84" spans="1:21" x14ac:dyDescent="0.25">
      <c r="A84" s="1" t="s">
        <v>28</v>
      </c>
      <c r="B84" s="30" t="str">
        <f t="shared" si="4"/>
        <v>SUBPARTIDA</v>
      </c>
      <c r="C84" s="1" t="s">
        <v>29</v>
      </c>
      <c r="D84" s="1" t="s">
        <v>171</v>
      </c>
      <c r="E84" s="3">
        <v>0</v>
      </c>
      <c r="F84" s="3">
        <v>9922032.0399999991</v>
      </c>
      <c r="G84" s="3">
        <v>0</v>
      </c>
      <c r="H84" s="3">
        <v>0</v>
      </c>
      <c r="I84" s="38">
        <f t="shared" si="5"/>
        <v>0</v>
      </c>
      <c r="J84" s="3">
        <v>0</v>
      </c>
      <c r="K84" s="3">
        <v>0</v>
      </c>
      <c r="L84" s="28">
        <f t="shared" si="6"/>
        <v>0</v>
      </c>
      <c r="M84" s="29">
        <f t="shared" si="7"/>
        <v>0</v>
      </c>
      <c r="N84" s="3">
        <v>9922032.0399999991</v>
      </c>
      <c r="O84" s="3">
        <v>9922032.0399999991</v>
      </c>
      <c r="P84" s="3">
        <v>0</v>
      </c>
      <c r="Q84" s="3">
        <v>0</v>
      </c>
      <c r="R84" s="3">
        <v>0</v>
      </c>
      <c r="S84" s="3">
        <v>9922032.0399999991</v>
      </c>
      <c r="T84" s="3">
        <v>0</v>
      </c>
      <c r="U84" s="1" t="s">
        <v>172</v>
      </c>
    </row>
    <row r="85" spans="1:21" x14ac:dyDescent="0.25">
      <c r="A85" s="1" t="s">
        <v>175</v>
      </c>
      <c r="B85" s="30" t="str">
        <f t="shared" si="4"/>
        <v>SUBPARTIDA</v>
      </c>
      <c r="C85" s="1" t="s">
        <v>176</v>
      </c>
      <c r="D85" s="1" t="s">
        <v>171</v>
      </c>
      <c r="E85" s="3">
        <v>0</v>
      </c>
      <c r="F85" s="3">
        <v>18994406.329999998</v>
      </c>
      <c r="G85" s="3">
        <v>0</v>
      </c>
      <c r="H85" s="3">
        <v>0</v>
      </c>
      <c r="I85" s="38">
        <f t="shared" si="5"/>
        <v>0</v>
      </c>
      <c r="J85" s="3">
        <v>0</v>
      </c>
      <c r="K85" s="3">
        <v>0</v>
      </c>
      <c r="L85" s="28">
        <f t="shared" si="6"/>
        <v>0</v>
      </c>
      <c r="M85" s="29">
        <f t="shared" si="7"/>
        <v>0</v>
      </c>
      <c r="N85" s="3">
        <v>18994406.329999998</v>
      </c>
      <c r="O85" s="3">
        <v>18994406.329999998</v>
      </c>
      <c r="P85" s="3">
        <v>0</v>
      </c>
      <c r="Q85" s="3">
        <v>0</v>
      </c>
      <c r="R85" s="3">
        <v>0</v>
      </c>
      <c r="S85" s="3">
        <v>18994406.329999998</v>
      </c>
      <c r="T85" s="3">
        <v>0</v>
      </c>
      <c r="U85" s="1" t="s">
        <v>172</v>
      </c>
    </row>
    <row r="86" spans="1:21" x14ac:dyDescent="0.25">
      <c r="A86" s="1" t="s">
        <v>177</v>
      </c>
      <c r="B86" s="30" t="str">
        <f t="shared" si="4"/>
        <v>SUBPARTIDA</v>
      </c>
      <c r="C86" s="1" t="s">
        <v>178</v>
      </c>
      <c r="D86" s="1" t="s">
        <v>171</v>
      </c>
      <c r="E86" s="3">
        <v>0</v>
      </c>
      <c r="F86" s="3">
        <v>1030780.77</v>
      </c>
      <c r="G86" s="3">
        <v>0</v>
      </c>
      <c r="H86" s="3">
        <v>0</v>
      </c>
      <c r="I86" s="38">
        <f t="shared" si="5"/>
        <v>0</v>
      </c>
      <c r="J86" s="3">
        <v>0</v>
      </c>
      <c r="K86" s="3">
        <v>0</v>
      </c>
      <c r="L86" s="28">
        <f t="shared" si="6"/>
        <v>0</v>
      </c>
      <c r="M86" s="29">
        <f t="shared" si="7"/>
        <v>0</v>
      </c>
      <c r="N86" s="3">
        <v>1030780.77</v>
      </c>
      <c r="O86" s="3">
        <v>1030780.77</v>
      </c>
      <c r="P86" s="3">
        <v>0</v>
      </c>
      <c r="Q86" s="3">
        <v>0</v>
      </c>
      <c r="R86" s="3">
        <v>0</v>
      </c>
      <c r="S86" s="3">
        <v>1030780.77</v>
      </c>
      <c r="T86" s="3">
        <v>0</v>
      </c>
      <c r="U86" s="1" t="s">
        <v>172</v>
      </c>
    </row>
    <row r="87" spans="1:21" x14ac:dyDescent="0.25">
      <c r="A87" s="1" t="s">
        <v>179</v>
      </c>
      <c r="B87" s="30" t="str">
        <f t="shared" si="4"/>
        <v>SUBPARTIDA</v>
      </c>
      <c r="C87" s="1" t="s">
        <v>180</v>
      </c>
      <c r="D87" s="1" t="s">
        <v>171</v>
      </c>
      <c r="E87" s="3">
        <v>0</v>
      </c>
      <c r="F87" s="3">
        <v>9449329.1600000001</v>
      </c>
      <c r="G87" s="3">
        <v>0</v>
      </c>
      <c r="H87" s="3">
        <v>0</v>
      </c>
      <c r="I87" s="38">
        <f t="shared" si="5"/>
        <v>0</v>
      </c>
      <c r="J87" s="3">
        <v>0</v>
      </c>
      <c r="K87" s="3">
        <v>0</v>
      </c>
      <c r="L87" s="28">
        <f t="shared" si="6"/>
        <v>0</v>
      </c>
      <c r="M87" s="29">
        <f t="shared" si="7"/>
        <v>0</v>
      </c>
      <c r="N87" s="3">
        <v>9449329.1600000001</v>
      </c>
      <c r="O87" s="3">
        <v>9449329.1600000001</v>
      </c>
      <c r="P87" s="3">
        <v>0</v>
      </c>
      <c r="Q87" s="3">
        <v>0</v>
      </c>
      <c r="R87" s="3">
        <v>0</v>
      </c>
      <c r="S87" s="3">
        <v>9449329.1600000001</v>
      </c>
      <c r="T87" s="3">
        <v>0</v>
      </c>
      <c r="U87" s="1" t="s">
        <v>172</v>
      </c>
    </row>
    <row r="88" spans="1:21" x14ac:dyDescent="0.25">
      <c r="A88" s="1" t="s">
        <v>181</v>
      </c>
      <c r="B88" s="30" t="str">
        <f t="shared" si="4"/>
        <v>SUBPARTIDA</v>
      </c>
      <c r="C88" s="1" t="s">
        <v>182</v>
      </c>
      <c r="D88" s="1" t="s">
        <v>171</v>
      </c>
      <c r="E88" s="3">
        <v>0</v>
      </c>
      <c r="F88" s="3">
        <v>1666940.38</v>
      </c>
      <c r="G88" s="3">
        <v>0</v>
      </c>
      <c r="H88" s="3">
        <v>0</v>
      </c>
      <c r="I88" s="38">
        <f t="shared" si="5"/>
        <v>0</v>
      </c>
      <c r="J88" s="3">
        <v>0</v>
      </c>
      <c r="K88" s="3">
        <v>0</v>
      </c>
      <c r="L88" s="28">
        <f t="shared" si="6"/>
        <v>0</v>
      </c>
      <c r="M88" s="29">
        <f t="shared" si="7"/>
        <v>0</v>
      </c>
      <c r="N88" s="3">
        <v>1666940.38</v>
      </c>
      <c r="O88" s="3">
        <v>1666940.38</v>
      </c>
      <c r="P88" s="3">
        <v>0</v>
      </c>
      <c r="Q88" s="3">
        <v>0</v>
      </c>
      <c r="R88" s="3">
        <v>0</v>
      </c>
      <c r="S88" s="3">
        <v>1666940.38</v>
      </c>
      <c r="T88" s="3">
        <v>0</v>
      </c>
      <c r="U88" s="1" t="s">
        <v>172</v>
      </c>
    </row>
    <row r="89" spans="1:21" x14ac:dyDescent="0.25">
      <c r="A89" s="1" t="s">
        <v>183</v>
      </c>
      <c r="B89" s="30" t="str">
        <f t="shared" si="4"/>
        <v>SUBPARTIDA</v>
      </c>
      <c r="C89" s="1" t="s">
        <v>184</v>
      </c>
      <c r="D89" s="1" t="s">
        <v>171</v>
      </c>
      <c r="E89" s="3">
        <v>0</v>
      </c>
      <c r="F89" s="3">
        <v>7109843.6200000001</v>
      </c>
      <c r="G89" s="3">
        <v>0</v>
      </c>
      <c r="H89" s="3">
        <v>0</v>
      </c>
      <c r="I89" s="38">
        <f t="shared" si="5"/>
        <v>0</v>
      </c>
      <c r="J89" s="3">
        <v>0</v>
      </c>
      <c r="K89" s="3">
        <v>0</v>
      </c>
      <c r="L89" s="28">
        <f t="shared" si="6"/>
        <v>0</v>
      </c>
      <c r="M89" s="29">
        <f t="shared" si="7"/>
        <v>0</v>
      </c>
      <c r="N89" s="3">
        <v>7109843.6200000001</v>
      </c>
      <c r="O89" s="3">
        <v>7109843.6200000001</v>
      </c>
      <c r="P89" s="3">
        <v>0</v>
      </c>
      <c r="Q89" s="3">
        <v>0</v>
      </c>
      <c r="R89" s="3">
        <v>0</v>
      </c>
      <c r="S89" s="3">
        <v>7109843.6200000001</v>
      </c>
      <c r="T89" s="3">
        <v>0</v>
      </c>
      <c r="U89" s="1" t="s">
        <v>172</v>
      </c>
    </row>
    <row r="90" spans="1:21" x14ac:dyDescent="0.25">
      <c r="A90" s="1" t="s">
        <v>42</v>
      </c>
      <c r="B90" s="30" t="str">
        <f t="shared" si="4"/>
        <v>PARTIDA</v>
      </c>
      <c r="C90" s="1" t="s">
        <v>43</v>
      </c>
      <c r="D90" s="1" t="s">
        <v>171</v>
      </c>
      <c r="E90" s="3">
        <v>0</v>
      </c>
      <c r="F90" s="3">
        <v>59110150.950000003</v>
      </c>
      <c r="G90" s="3">
        <v>0</v>
      </c>
      <c r="H90" s="3">
        <v>0</v>
      </c>
      <c r="I90" s="38">
        <f t="shared" si="5"/>
        <v>0</v>
      </c>
      <c r="J90" s="3">
        <v>0</v>
      </c>
      <c r="K90" s="3">
        <v>0</v>
      </c>
      <c r="L90" s="28">
        <f t="shared" si="6"/>
        <v>0</v>
      </c>
      <c r="M90" s="29">
        <f t="shared" si="7"/>
        <v>0</v>
      </c>
      <c r="N90" s="3">
        <v>59110150.950000003</v>
      </c>
      <c r="O90" s="3">
        <v>59110150.950000003</v>
      </c>
      <c r="P90" s="3">
        <v>0</v>
      </c>
      <c r="Q90" s="3">
        <v>0</v>
      </c>
      <c r="R90" s="3">
        <v>0</v>
      </c>
      <c r="S90" s="3">
        <v>59110150.950000003</v>
      </c>
      <c r="T90" s="3">
        <v>0</v>
      </c>
      <c r="U90" s="1" t="s">
        <v>172</v>
      </c>
    </row>
    <row r="91" spans="1:21" x14ac:dyDescent="0.25">
      <c r="A91" s="1" t="s">
        <v>56</v>
      </c>
      <c r="B91" s="30" t="str">
        <f t="shared" si="4"/>
        <v>SUBPARTIDA</v>
      </c>
      <c r="C91" s="1" t="s">
        <v>57</v>
      </c>
      <c r="D91" s="1" t="s">
        <v>171</v>
      </c>
      <c r="E91" s="3">
        <v>0</v>
      </c>
      <c r="F91" s="3">
        <v>2500000</v>
      </c>
      <c r="G91" s="3">
        <v>0</v>
      </c>
      <c r="H91" s="3">
        <v>0</v>
      </c>
      <c r="I91" s="38">
        <f t="shared" si="5"/>
        <v>0</v>
      </c>
      <c r="J91" s="3">
        <v>0</v>
      </c>
      <c r="K91" s="3">
        <v>0</v>
      </c>
      <c r="L91" s="28">
        <f t="shared" si="6"/>
        <v>0</v>
      </c>
      <c r="M91" s="29">
        <f t="shared" si="7"/>
        <v>0</v>
      </c>
      <c r="N91" s="3">
        <v>2500000</v>
      </c>
      <c r="O91" s="3">
        <v>2500000</v>
      </c>
      <c r="P91" s="3">
        <v>0</v>
      </c>
      <c r="Q91" s="3">
        <v>0</v>
      </c>
      <c r="R91" s="3">
        <v>0</v>
      </c>
      <c r="S91" s="3">
        <v>2500000</v>
      </c>
      <c r="T91" s="3">
        <v>0</v>
      </c>
      <c r="U91" s="1" t="s">
        <v>172</v>
      </c>
    </row>
    <row r="92" spans="1:21" x14ac:dyDescent="0.25">
      <c r="A92" s="1" t="s">
        <v>64</v>
      </c>
      <c r="B92" s="30" t="str">
        <f t="shared" si="4"/>
        <v>SUBPARTIDA</v>
      </c>
      <c r="C92" s="1" t="s">
        <v>65</v>
      </c>
      <c r="D92" s="1" t="s">
        <v>171</v>
      </c>
      <c r="E92" s="3">
        <v>0</v>
      </c>
      <c r="F92" s="3">
        <v>55445150.950000003</v>
      </c>
      <c r="G92" s="3">
        <v>0</v>
      </c>
      <c r="H92" s="3">
        <v>0</v>
      </c>
      <c r="I92" s="38">
        <f t="shared" si="5"/>
        <v>0</v>
      </c>
      <c r="J92" s="3">
        <v>0</v>
      </c>
      <c r="K92" s="3">
        <v>0</v>
      </c>
      <c r="L92" s="28">
        <f t="shared" si="6"/>
        <v>0</v>
      </c>
      <c r="M92" s="29">
        <f t="shared" si="7"/>
        <v>0</v>
      </c>
      <c r="N92" s="3">
        <v>55445150.950000003</v>
      </c>
      <c r="O92" s="3">
        <v>55445150.950000003</v>
      </c>
      <c r="P92" s="3">
        <v>0</v>
      </c>
      <c r="Q92" s="3">
        <v>0</v>
      </c>
      <c r="R92" s="3">
        <v>0</v>
      </c>
      <c r="S92" s="3">
        <v>55445150.950000003</v>
      </c>
      <c r="T92" s="3">
        <v>0</v>
      </c>
      <c r="U92" s="1" t="s">
        <v>172</v>
      </c>
    </row>
    <row r="93" spans="1:21" x14ac:dyDescent="0.25">
      <c r="A93" s="1" t="s">
        <v>74</v>
      </c>
      <c r="B93" s="30" t="str">
        <f t="shared" si="4"/>
        <v>SUBPARTIDA</v>
      </c>
      <c r="C93" s="1" t="s">
        <v>75</v>
      </c>
      <c r="D93" s="1" t="s">
        <v>171</v>
      </c>
      <c r="E93" s="3">
        <v>0</v>
      </c>
      <c r="F93" s="3">
        <v>1165000</v>
      </c>
      <c r="G93" s="3">
        <v>0</v>
      </c>
      <c r="H93" s="3">
        <v>0</v>
      </c>
      <c r="I93" s="38">
        <f t="shared" si="5"/>
        <v>0</v>
      </c>
      <c r="J93" s="3">
        <v>0</v>
      </c>
      <c r="K93" s="3">
        <v>0</v>
      </c>
      <c r="L93" s="28">
        <f t="shared" si="6"/>
        <v>0</v>
      </c>
      <c r="M93" s="29">
        <f t="shared" si="7"/>
        <v>0</v>
      </c>
      <c r="N93" s="3">
        <v>1165000</v>
      </c>
      <c r="O93" s="3">
        <v>1165000</v>
      </c>
      <c r="P93" s="3">
        <v>0</v>
      </c>
      <c r="Q93" s="3">
        <v>0</v>
      </c>
      <c r="R93" s="3">
        <v>0</v>
      </c>
      <c r="S93" s="3">
        <v>1165000</v>
      </c>
      <c r="T93" s="3">
        <v>0</v>
      </c>
      <c r="U93" s="1" t="s">
        <v>172</v>
      </c>
    </row>
    <row r="94" spans="1:21" x14ac:dyDescent="0.25">
      <c r="A94" s="1" t="s">
        <v>118</v>
      </c>
      <c r="B94" s="30" t="str">
        <f t="shared" si="4"/>
        <v>PARTIDA</v>
      </c>
      <c r="C94" s="1" t="s">
        <v>119</v>
      </c>
      <c r="D94" s="1" t="s">
        <v>171</v>
      </c>
      <c r="E94" s="3">
        <v>0</v>
      </c>
      <c r="F94" s="3">
        <v>28752799.57</v>
      </c>
      <c r="G94" s="3">
        <v>0</v>
      </c>
      <c r="H94" s="3">
        <v>0</v>
      </c>
      <c r="I94" s="38">
        <f t="shared" si="5"/>
        <v>0</v>
      </c>
      <c r="J94" s="3">
        <v>0</v>
      </c>
      <c r="K94" s="3">
        <v>0</v>
      </c>
      <c r="L94" s="28">
        <f t="shared" si="6"/>
        <v>0</v>
      </c>
      <c r="M94" s="29">
        <f t="shared" si="7"/>
        <v>0</v>
      </c>
      <c r="N94" s="3">
        <v>28752799.57</v>
      </c>
      <c r="O94" s="3">
        <v>28752799.57</v>
      </c>
      <c r="P94" s="3">
        <v>0</v>
      </c>
      <c r="Q94" s="3">
        <v>0</v>
      </c>
      <c r="R94" s="3">
        <v>0</v>
      </c>
      <c r="S94" s="3">
        <v>28752799.57</v>
      </c>
      <c r="T94" s="3">
        <v>0</v>
      </c>
      <c r="U94" s="1" t="s">
        <v>172</v>
      </c>
    </row>
    <row r="95" spans="1:21" x14ac:dyDescent="0.25">
      <c r="A95" s="1" t="s">
        <v>136</v>
      </c>
      <c r="B95" s="30" t="str">
        <f t="shared" si="4"/>
        <v>SUBPARTIDA</v>
      </c>
      <c r="C95" s="1" t="s">
        <v>137</v>
      </c>
      <c r="D95" s="1" t="s">
        <v>171</v>
      </c>
      <c r="E95" s="3">
        <v>0</v>
      </c>
      <c r="F95" s="3">
        <v>25509404.57</v>
      </c>
      <c r="G95" s="3">
        <v>0</v>
      </c>
      <c r="H95" s="3">
        <v>0</v>
      </c>
      <c r="I95" s="38">
        <f t="shared" si="5"/>
        <v>0</v>
      </c>
      <c r="J95" s="3">
        <v>0</v>
      </c>
      <c r="K95" s="3">
        <v>0</v>
      </c>
      <c r="L95" s="28">
        <f t="shared" si="6"/>
        <v>0</v>
      </c>
      <c r="M95" s="29">
        <f t="shared" si="7"/>
        <v>0</v>
      </c>
      <c r="N95" s="3">
        <v>25509404.57</v>
      </c>
      <c r="O95" s="3">
        <v>25509404.57</v>
      </c>
      <c r="P95" s="3">
        <v>0</v>
      </c>
      <c r="Q95" s="3">
        <v>0</v>
      </c>
      <c r="R95" s="3">
        <v>0</v>
      </c>
      <c r="S95" s="3">
        <v>25509404.57</v>
      </c>
      <c r="T95" s="3">
        <v>0</v>
      </c>
      <c r="U95" s="1" t="s">
        <v>172</v>
      </c>
    </row>
    <row r="96" spans="1:21" x14ac:dyDescent="0.25">
      <c r="A96" s="1" t="s">
        <v>138</v>
      </c>
      <c r="B96" s="30" t="str">
        <f t="shared" si="4"/>
        <v>SUBPARTIDA</v>
      </c>
      <c r="C96" s="1" t="s">
        <v>139</v>
      </c>
      <c r="D96" s="1" t="s">
        <v>171</v>
      </c>
      <c r="E96" s="3">
        <v>0</v>
      </c>
      <c r="F96" s="3">
        <v>3243395</v>
      </c>
      <c r="G96" s="3">
        <v>0</v>
      </c>
      <c r="H96" s="3">
        <v>0</v>
      </c>
      <c r="I96" s="38">
        <f t="shared" si="5"/>
        <v>0</v>
      </c>
      <c r="J96" s="3">
        <v>0</v>
      </c>
      <c r="K96" s="3">
        <v>0</v>
      </c>
      <c r="L96" s="28">
        <f t="shared" si="6"/>
        <v>0</v>
      </c>
      <c r="M96" s="29">
        <f t="shared" si="7"/>
        <v>0</v>
      </c>
      <c r="N96" s="3">
        <v>3243395</v>
      </c>
      <c r="O96" s="3">
        <v>3243395</v>
      </c>
      <c r="P96" s="3">
        <v>0</v>
      </c>
      <c r="Q96" s="3">
        <v>0</v>
      </c>
      <c r="R96" s="3">
        <v>0</v>
      </c>
      <c r="S96" s="3">
        <v>3243395</v>
      </c>
      <c r="T96" s="3">
        <v>0</v>
      </c>
      <c r="U96" s="1" t="s">
        <v>172</v>
      </c>
    </row>
    <row r="97" spans="1:21" x14ac:dyDescent="0.25">
      <c r="A97" s="1" t="s">
        <v>185</v>
      </c>
      <c r="B97" s="30" t="str">
        <f t="shared" si="4"/>
        <v>PARTIDA</v>
      </c>
      <c r="C97" s="1" t="s">
        <v>186</v>
      </c>
      <c r="D97" s="1" t="s">
        <v>171</v>
      </c>
      <c r="E97" s="3">
        <v>0</v>
      </c>
      <c r="F97" s="3">
        <v>2136789484.3699999</v>
      </c>
      <c r="G97" s="3">
        <v>0</v>
      </c>
      <c r="H97" s="3">
        <v>722858930.75999999</v>
      </c>
      <c r="I97" s="38">
        <f t="shared" si="5"/>
        <v>722858930.75999999</v>
      </c>
      <c r="J97" s="3">
        <v>0</v>
      </c>
      <c r="K97" s="3">
        <v>20641581.93</v>
      </c>
      <c r="L97" s="28">
        <f t="shared" si="6"/>
        <v>743500512.68999994</v>
      </c>
      <c r="M97" s="29">
        <f t="shared" si="7"/>
        <v>9.6600914975420987E-3</v>
      </c>
      <c r="N97" s="3">
        <v>1393288971.6800001</v>
      </c>
      <c r="O97" s="3">
        <v>1393288971.6800001</v>
      </c>
      <c r="P97" s="3">
        <v>0</v>
      </c>
      <c r="Q97" s="3">
        <v>0</v>
      </c>
      <c r="R97" s="3">
        <v>0</v>
      </c>
      <c r="S97" s="3">
        <v>2136789484.3699999</v>
      </c>
      <c r="T97" s="3">
        <v>0</v>
      </c>
      <c r="U97" s="1" t="s">
        <v>172</v>
      </c>
    </row>
    <row r="98" spans="1:21" x14ac:dyDescent="0.25">
      <c r="A98" s="1" t="s">
        <v>187</v>
      </c>
      <c r="B98" s="30" t="str">
        <f t="shared" si="4"/>
        <v>SUBPARTIDA</v>
      </c>
      <c r="C98" s="1" t="s">
        <v>188</v>
      </c>
      <c r="D98" s="1" t="s">
        <v>171</v>
      </c>
      <c r="E98" s="3">
        <v>0</v>
      </c>
      <c r="F98" s="3">
        <v>1750274.82</v>
      </c>
      <c r="G98" s="3">
        <v>0</v>
      </c>
      <c r="H98" s="3">
        <v>0</v>
      </c>
      <c r="I98" s="38">
        <f t="shared" si="5"/>
        <v>0</v>
      </c>
      <c r="J98" s="3">
        <v>0</v>
      </c>
      <c r="K98" s="3">
        <v>0</v>
      </c>
      <c r="L98" s="28">
        <f t="shared" si="6"/>
        <v>0</v>
      </c>
      <c r="M98" s="29">
        <f t="shared" si="7"/>
        <v>0</v>
      </c>
      <c r="N98" s="3">
        <v>1750274.82</v>
      </c>
      <c r="O98" s="3">
        <v>1750274.82</v>
      </c>
      <c r="P98" s="3">
        <v>0</v>
      </c>
      <c r="Q98" s="3">
        <v>0</v>
      </c>
      <c r="R98" s="3">
        <v>0</v>
      </c>
      <c r="S98" s="3">
        <v>1750274.82</v>
      </c>
      <c r="T98" s="3">
        <v>0</v>
      </c>
      <c r="U98" s="1" t="s">
        <v>172</v>
      </c>
    </row>
    <row r="99" spans="1:21" x14ac:dyDescent="0.25">
      <c r="A99" s="1" t="s">
        <v>189</v>
      </c>
      <c r="B99" s="30" t="str">
        <f t="shared" si="4"/>
        <v>SUBPARTIDA</v>
      </c>
      <c r="C99" s="1" t="s">
        <v>190</v>
      </c>
      <c r="D99" s="1" t="s">
        <v>171</v>
      </c>
      <c r="E99" s="3">
        <v>0</v>
      </c>
      <c r="F99" s="3">
        <v>515521.52</v>
      </c>
      <c r="G99" s="3">
        <v>0</v>
      </c>
      <c r="H99" s="3">
        <v>0</v>
      </c>
      <c r="I99" s="38">
        <f t="shared" si="5"/>
        <v>0</v>
      </c>
      <c r="J99" s="3">
        <v>0</v>
      </c>
      <c r="K99" s="3">
        <v>0</v>
      </c>
      <c r="L99" s="28">
        <f t="shared" si="6"/>
        <v>0</v>
      </c>
      <c r="M99" s="29">
        <f t="shared" si="7"/>
        <v>0</v>
      </c>
      <c r="N99" s="3">
        <v>515521.52</v>
      </c>
      <c r="O99" s="3">
        <v>515521.52</v>
      </c>
      <c r="P99" s="3">
        <v>0</v>
      </c>
      <c r="Q99" s="3">
        <v>0</v>
      </c>
      <c r="R99" s="3">
        <v>0</v>
      </c>
      <c r="S99" s="3">
        <v>515521.52</v>
      </c>
      <c r="T99" s="3">
        <v>0</v>
      </c>
      <c r="U99" s="1" t="s">
        <v>172</v>
      </c>
    </row>
    <row r="100" spans="1:21" x14ac:dyDescent="0.25">
      <c r="A100" s="1" t="s">
        <v>191</v>
      </c>
      <c r="B100" s="30" t="str">
        <f t="shared" si="4"/>
        <v>SUBPARTIDA</v>
      </c>
      <c r="C100" s="1" t="s">
        <v>192</v>
      </c>
      <c r="D100" s="1" t="s">
        <v>171</v>
      </c>
      <c r="E100" s="3">
        <v>0</v>
      </c>
      <c r="F100" s="3">
        <v>857852208.39999998</v>
      </c>
      <c r="G100" s="3">
        <v>0</v>
      </c>
      <c r="H100" s="3">
        <v>55680311.210000001</v>
      </c>
      <c r="I100" s="38">
        <f t="shared" si="5"/>
        <v>55680311.210000001</v>
      </c>
      <c r="J100" s="3">
        <v>0</v>
      </c>
      <c r="K100" s="3">
        <v>0</v>
      </c>
      <c r="L100" s="28">
        <f t="shared" si="6"/>
        <v>55680311.210000001</v>
      </c>
      <c r="M100" s="29">
        <f t="shared" si="7"/>
        <v>0</v>
      </c>
      <c r="N100" s="3">
        <v>802171897.19000006</v>
      </c>
      <c r="O100" s="3">
        <v>802171897.19000006</v>
      </c>
      <c r="P100" s="3">
        <v>0</v>
      </c>
      <c r="Q100" s="3">
        <v>0</v>
      </c>
      <c r="R100" s="3">
        <v>0</v>
      </c>
      <c r="S100" s="3">
        <v>857852208.39999998</v>
      </c>
      <c r="T100" s="3">
        <v>0</v>
      </c>
      <c r="U100" s="1" t="s">
        <v>172</v>
      </c>
    </row>
    <row r="101" spans="1:21" x14ac:dyDescent="0.25">
      <c r="A101" s="1" t="s">
        <v>193</v>
      </c>
      <c r="B101" s="30" t="str">
        <f t="shared" si="4"/>
        <v>SUBPARTIDA</v>
      </c>
      <c r="C101" s="1" t="s">
        <v>194</v>
      </c>
      <c r="D101" s="1" t="s">
        <v>171</v>
      </c>
      <c r="E101" s="3">
        <v>0</v>
      </c>
      <c r="F101" s="3">
        <v>412883526.22000003</v>
      </c>
      <c r="G101" s="3">
        <v>0</v>
      </c>
      <c r="H101" s="3">
        <v>147246781.08000001</v>
      </c>
      <c r="I101" s="38">
        <f t="shared" si="5"/>
        <v>147246781.08000001</v>
      </c>
      <c r="J101" s="3">
        <v>0</v>
      </c>
      <c r="K101" s="3">
        <v>0</v>
      </c>
      <c r="L101" s="28">
        <f t="shared" si="6"/>
        <v>147246781.08000001</v>
      </c>
      <c r="M101" s="29">
        <f t="shared" si="7"/>
        <v>0</v>
      </c>
      <c r="N101" s="3">
        <v>265636745.13999999</v>
      </c>
      <c r="O101" s="3">
        <v>265636745.13999999</v>
      </c>
      <c r="P101" s="3">
        <v>0</v>
      </c>
      <c r="Q101" s="3">
        <v>0</v>
      </c>
      <c r="R101" s="3">
        <v>0</v>
      </c>
      <c r="S101" s="3">
        <v>412883526.22000003</v>
      </c>
      <c r="T101" s="3">
        <v>0</v>
      </c>
      <c r="U101" s="1" t="s">
        <v>172</v>
      </c>
    </row>
    <row r="102" spans="1:21" x14ac:dyDescent="0.25">
      <c r="A102" s="1" t="s">
        <v>195</v>
      </c>
      <c r="B102" s="30" t="str">
        <f t="shared" si="4"/>
        <v>SUBPARTIDA</v>
      </c>
      <c r="C102" s="1" t="s">
        <v>196</v>
      </c>
      <c r="D102" s="1" t="s">
        <v>171</v>
      </c>
      <c r="E102" s="3">
        <v>0</v>
      </c>
      <c r="F102" s="3">
        <v>863787953.40999997</v>
      </c>
      <c r="G102" s="3">
        <v>0</v>
      </c>
      <c r="H102" s="3">
        <v>519931838.47000003</v>
      </c>
      <c r="I102" s="38">
        <f t="shared" si="5"/>
        <v>519931838.47000003</v>
      </c>
      <c r="J102" s="3">
        <v>0</v>
      </c>
      <c r="K102" s="3">
        <v>20641581.93</v>
      </c>
      <c r="L102" s="28">
        <f t="shared" si="6"/>
        <v>540573420.39999998</v>
      </c>
      <c r="M102" s="29">
        <f t="shared" si="7"/>
        <v>2.3896584628799983E-2</v>
      </c>
      <c r="N102" s="3">
        <v>323214533.00999999</v>
      </c>
      <c r="O102" s="3">
        <v>323214533.00999999</v>
      </c>
      <c r="P102" s="3">
        <v>0</v>
      </c>
      <c r="Q102" s="3">
        <v>0</v>
      </c>
      <c r="R102" s="3">
        <v>0</v>
      </c>
      <c r="S102" s="3">
        <v>863787953.40999997</v>
      </c>
      <c r="T102" s="3">
        <v>0</v>
      </c>
      <c r="U102" s="1" t="s">
        <v>172</v>
      </c>
    </row>
    <row r="103" spans="1:21" x14ac:dyDescent="0.25">
      <c r="A103" s="1" t="s">
        <v>14</v>
      </c>
      <c r="B103" s="30" t="str">
        <f t="shared" si="4"/>
        <v>PARTIDA</v>
      </c>
      <c r="C103" s="1" t="s">
        <v>15</v>
      </c>
      <c r="D103" s="1" t="s">
        <v>159</v>
      </c>
      <c r="E103" s="3">
        <v>2036260424</v>
      </c>
      <c r="F103" s="3">
        <v>2036260424</v>
      </c>
      <c r="G103" s="3">
        <v>0</v>
      </c>
      <c r="H103" s="3">
        <v>104549560</v>
      </c>
      <c r="I103" s="38">
        <f t="shared" si="5"/>
        <v>104549560</v>
      </c>
      <c r="J103" s="3">
        <v>0</v>
      </c>
      <c r="K103" s="3">
        <v>867448158.45000005</v>
      </c>
      <c r="L103" s="28">
        <f t="shared" si="6"/>
        <v>971997718.45000005</v>
      </c>
      <c r="M103" s="29">
        <f t="shared" si="7"/>
        <v>0.42600059806986657</v>
      </c>
      <c r="N103" s="3">
        <v>812144188.54999995</v>
      </c>
      <c r="O103" s="3">
        <v>1064262705.55</v>
      </c>
      <c r="P103" s="3">
        <v>0</v>
      </c>
      <c r="Q103" s="3">
        <v>0</v>
      </c>
      <c r="R103" s="4">
        <v>-21969796</v>
      </c>
      <c r="S103" s="3">
        <v>0</v>
      </c>
      <c r="T103" s="3">
        <v>0</v>
      </c>
      <c r="U103" s="1" t="s">
        <v>12</v>
      </c>
    </row>
    <row r="104" spans="1:21" x14ac:dyDescent="0.25">
      <c r="A104" s="1" t="s">
        <v>16</v>
      </c>
      <c r="B104" s="30" t="str">
        <f t="shared" si="4"/>
        <v>SUBPARTIDA</v>
      </c>
      <c r="C104" s="1" t="s">
        <v>17</v>
      </c>
      <c r="D104" s="1" t="s">
        <v>159</v>
      </c>
      <c r="E104" s="3">
        <v>1489008284</v>
      </c>
      <c r="F104" s="3">
        <v>1489008284</v>
      </c>
      <c r="G104" s="3">
        <v>0</v>
      </c>
      <c r="H104" s="3">
        <v>0</v>
      </c>
      <c r="I104" s="38">
        <f t="shared" si="5"/>
        <v>0</v>
      </c>
      <c r="J104" s="3">
        <v>0</v>
      </c>
      <c r="K104" s="3">
        <v>634446546.13999999</v>
      </c>
      <c r="L104" s="28">
        <f t="shared" si="6"/>
        <v>634446546.13999999</v>
      </c>
      <c r="M104" s="29">
        <f t="shared" si="7"/>
        <v>0.42608664636549465</v>
      </c>
      <c r="N104" s="3">
        <v>661329861.86000001</v>
      </c>
      <c r="O104" s="3">
        <v>854561737.86000001</v>
      </c>
      <c r="P104" s="3">
        <v>0</v>
      </c>
      <c r="Q104" s="3">
        <v>0</v>
      </c>
      <c r="R104" s="4">
        <v>-17163456</v>
      </c>
      <c r="S104" s="3">
        <v>0</v>
      </c>
      <c r="T104" s="3">
        <v>0</v>
      </c>
      <c r="U104" s="1" t="s">
        <v>12</v>
      </c>
    </row>
    <row r="105" spans="1:21" x14ac:dyDescent="0.25">
      <c r="A105" s="1" t="s">
        <v>24</v>
      </c>
      <c r="B105" s="30" t="str">
        <f t="shared" si="4"/>
        <v>SUBPARTIDA</v>
      </c>
      <c r="C105" s="1" t="s">
        <v>25</v>
      </c>
      <c r="D105" s="1" t="s">
        <v>159</v>
      </c>
      <c r="E105" s="3">
        <v>129506438</v>
      </c>
      <c r="F105" s="3">
        <v>129506438</v>
      </c>
      <c r="G105" s="3">
        <v>0</v>
      </c>
      <c r="H105" s="3">
        <v>0</v>
      </c>
      <c r="I105" s="38">
        <f t="shared" si="5"/>
        <v>0</v>
      </c>
      <c r="J105" s="3">
        <v>0</v>
      </c>
      <c r="K105" s="3">
        <v>0</v>
      </c>
      <c r="L105" s="28">
        <f t="shared" si="6"/>
        <v>0</v>
      </c>
      <c r="M105" s="29">
        <f t="shared" si="7"/>
        <v>0</v>
      </c>
      <c r="N105" s="3">
        <v>108628527</v>
      </c>
      <c r="O105" s="3">
        <v>129506438</v>
      </c>
      <c r="P105" s="3">
        <v>0</v>
      </c>
      <c r="Q105" s="3">
        <v>0</v>
      </c>
      <c r="R105" s="4">
        <v>-1430288</v>
      </c>
      <c r="S105" s="3">
        <v>0</v>
      </c>
      <c r="T105" s="3">
        <v>0</v>
      </c>
      <c r="U105" s="1" t="s">
        <v>12</v>
      </c>
    </row>
    <row r="106" spans="1:21" x14ac:dyDescent="0.25">
      <c r="A106" s="1" t="s">
        <v>26</v>
      </c>
      <c r="B106" s="30" t="str">
        <f t="shared" si="4"/>
        <v>SUBPARTIDA</v>
      </c>
      <c r="C106" s="1" t="s">
        <v>27</v>
      </c>
      <c r="D106" s="1" t="s">
        <v>159</v>
      </c>
      <c r="E106" s="3">
        <v>104335065</v>
      </c>
      <c r="F106" s="3">
        <v>104335065</v>
      </c>
      <c r="G106" s="3">
        <v>0</v>
      </c>
      <c r="H106" s="3">
        <v>0</v>
      </c>
      <c r="I106" s="38">
        <f t="shared" si="5"/>
        <v>0</v>
      </c>
      <c r="J106" s="3">
        <v>0</v>
      </c>
      <c r="K106" s="3">
        <v>89927224.310000002</v>
      </c>
      <c r="L106" s="28">
        <f t="shared" si="6"/>
        <v>89927224.310000002</v>
      </c>
      <c r="M106" s="29">
        <f t="shared" si="7"/>
        <v>0.86190797226224958</v>
      </c>
      <c r="N106" s="3">
        <v>14407840.689999999</v>
      </c>
      <c r="O106" s="3">
        <v>14407840.689999999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1" t="s">
        <v>12</v>
      </c>
    </row>
    <row r="107" spans="1:21" x14ac:dyDescent="0.25">
      <c r="A107" s="1" t="s">
        <v>160</v>
      </c>
      <c r="B107" s="30" t="str">
        <f t="shared" si="4"/>
        <v>SUBPARTIDA</v>
      </c>
      <c r="C107" s="1" t="s">
        <v>31</v>
      </c>
      <c r="D107" s="1" t="s">
        <v>159</v>
      </c>
      <c r="E107" s="3">
        <v>147384260</v>
      </c>
      <c r="F107" s="3">
        <v>147384260</v>
      </c>
      <c r="G107" s="3">
        <v>0</v>
      </c>
      <c r="H107" s="3">
        <v>41130360</v>
      </c>
      <c r="I107" s="38">
        <f t="shared" si="5"/>
        <v>41130360</v>
      </c>
      <c r="J107" s="3">
        <v>0</v>
      </c>
      <c r="K107" s="3">
        <v>67282020</v>
      </c>
      <c r="L107" s="28">
        <f t="shared" si="6"/>
        <v>108412380</v>
      </c>
      <c r="M107" s="29">
        <f t="shared" si="7"/>
        <v>0.45650749951182035</v>
      </c>
      <c r="N107" s="3">
        <v>21097929</v>
      </c>
      <c r="O107" s="3">
        <v>38971880</v>
      </c>
      <c r="P107" s="3">
        <v>0</v>
      </c>
      <c r="Q107" s="3">
        <v>0</v>
      </c>
      <c r="R107" s="4">
        <v>-1587620</v>
      </c>
      <c r="S107" s="3">
        <v>0</v>
      </c>
      <c r="T107" s="3">
        <v>0</v>
      </c>
      <c r="U107" s="1" t="s">
        <v>12</v>
      </c>
    </row>
    <row r="108" spans="1:21" x14ac:dyDescent="0.25">
      <c r="A108" s="1" t="s">
        <v>161</v>
      </c>
      <c r="B108" s="30" t="str">
        <f t="shared" si="4"/>
        <v>SUBPARTIDA</v>
      </c>
      <c r="C108" s="1" t="s">
        <v>33</v>
      </c>
      <c r="D108" s="1" t="s">
        <v>159</v>
      </c>
      <c r="E108" s="3">
        <v>7966717</v>
      </c>
      <c r="F108" s="3">
        <v>7966717</v>
      </c>
      <c r="G108" s="3">
        <v>0</v>
      </c>
      <c r="H108" s="3">
        <v>2277254</v>
      </c>
      <c r="I108" s="38">
        <f t="shared" si="5"/>
        <v>2277254</v>
      </c>
      <c r="J108" s="3">
        <v>0</v>
      </c>
      <c r="K108" s="3">
        <v>3636929</v>
      </c>
      <c r="L108" s="28">
        <f t="shared" si="6"/>
        <v>5914183</v>
      </c>
      <c r="M108" s="29">
        <f t="shared" si="7"/>
        <v>0.45651540025834986</v>
      </c>
      <c r="N108" s="3">
        <v>1086369</v>
      </c>
      <c r="O108" s="3">
        <v>2052534</v>
      </c>
      <c r="P108" s="3">
        <v>0</v>
      </c>
      <c r="Q108" s="3">
        <v>0</v>
      </c>
      <c r="R108" s="4">
        <v>-85817</v>
      </c>
      <c r="S108" s="3">
        <v>0</v>
      </c>
      <c r="T108" s="3">
        <v>0</v>
      </c>
      <c r="U108" s="1" t="s">
        <v>12</v>
      </c>
    </row>
    <row r="109" spans="1:21" x14ac:dyDescent="0.25">
      <c r="A109" s="1" t="s">
        <v>162</v>
      </c>
      <c r="B109" s="30" t="str">
        <f t="shared" si="4"/>
        <v>SUBPARTIDA</v>
      </c>
      <c r="C109" s="1" t="s">
        <v>35</v>
      </c>
      <c r="D109" s="1" t="s">
        <v>159</v>
      </c>
      <c r="E109" s="3">
        <v>86359210</v>
      </c>
      <c r="F109" s="3">
        <v>86359210</v>
      </c>
      <c r="G109" s="3">
        <v>0</v>
      </c>
      <c r="H109" s="3">
        <v>34646098</v>
      </c>
      <c r="I109" s="38">
        <f t="shared" si="5"/>
        <v>34646098</v>
      </c>
      <c r="J109" s="3">
        <v>0</v>
      </c>
      <c r="K109" s="3">
        <v>39423643</v>
      </c>
      <c r="L109" s="28">
        <f t="shared" si="6"/>
        <v>74069741</v>
      </c>
      <c r="M109" s="29">
        <f t="shared" si="7"/>
        <v>0.45650768458859226</v>
      </c>
      <c r="N109" s="3">
        <v>1816295</v>
      </c>
      <c r="O109" s="3">
        <v>12289469</v>
      </c>
      <c r="P109" s="3">
        <v>0</v>
      </c>
      <c r="Q109" s="3">
        <v>0</v>
      </c>
      <c r="R109" s="4">
        <v>-930259</v>
      </c>
      <c r="S109" s="3">
        <v>0</v>
      </c>
      <c r="T109" s="3">
        <v>0</v>
      </c>
      <c r="U109" s="1" t="s">
        <v>12</v>
      </c>
    </row>
    <row r="110" spans="1:21" x14ac:dyDescent="0.25">
      <c r="A110" s="1" t="s">
        <v>163</v>
      </c>
      <c r="B110" s="30" t="str">
        <f t="shared" si="4"/>
        <v>SUBPARTIDA</v>
      </c>
      <c r="C110" s="1" t="s">
        <v>37</v>
      </c>
      <c r="D110" s="1" t="s">
        <v>159</v>
      </c>
      <c r="E110" s="3">
        <v>47800300</v>
      </c>
      <c r="F110" s="3">
        <v>47800300</v>
      </c>
      <c r="G110" s="3">
        <v>0</v>
      </c>
      <c r="H110" s="3">
        <v>17663835</v>
      </c>
      <c r="I110" s="38">
        <f t="shared" si="5"/>
        <v>17663835</v>
      </c>
      <c r="J110" s="3">
        <v>0</v>
      </c>
      <c r="K110" s="3">
        <v>21821261</v>
      </c>
      <c r="L110" s="28">
        <f t="shared" si="6"/>
        <v>39485096</v>
      </c>
      <c r="M110" s="29">
        <f t="shared" si="7"/>
        <v>0.45650887128323464</v>
      </c>
      <c r="N110" s="3">
        <v>2518245</v>
      </c>
      <c r="O110" s="3">
        <v>8315204</v>
      </c>
      <c r="P110" s="3">
        <v>0</v>
      </c>
      <c r="Q110" s="3">
        <v>0</v>
      </c>
      <c r="R110" s="4">
        <v>-514904</v>
      </c>
      <c r="S110" s="3">
        <v>0</v>
      </c>
      <c r="T110" s="3">
        <v>0</v>
      </c>
      <c r="U110" s="1" t="s">
        <v>12</v>
      </c>
    </row>
    <row r="111" spans="1:21" x14ac:dyDescent="0.25">
      <c r="A111" s="1" t="s">
        <v>164</v>
      </c>
      <c r="B111" s="30" t="str">
        <f t="shared" si="4"/>
        <v>SUBPARTIDA</v>
      </c>
      <c r="C111" s="1" t="s">
        <v>39</v>
      </c>
      <c r="D111" s="1" t="s">
        <v>159</v>
      </c>
      <c r="E111" s="3">
        <v>23900150</v>
      </c>
      <c r="F111" s="3">
        <v>23900150</v>
      </c>
      <c r="G111" s="3">
        <v>0</v>
      </c>
      <c r="H111" s="3">
        <v>8832013</v>
      </c>
      <c r="I111" s="38">
        <f t="shared" si="5"/>
        <v>8832013</v>
      </c>
      <c r="J111" s="3">
        <v>0</v>
      </c>
      <c r="K111" s="3">
        <v>10910535</v>
      </c>
      <c r="L111" s="28">
        <f t="shared" si="6"/>
        <v>19742548</v>
      </c>
      <c r="M111" s="29">
        <f t="shared" si="7"/>
        <v>0.45650487549241325</v>
      </c>
      <c r="N111" s="3">
        <v>1259121</v>
      </c>
      <c r="O111" s="3">
        <v>4157602</v>
      </c>
      <c r="P111" s="3">
        <v>0</v>
      </c>
      <c r="Q111" s="3">
        <v>0</v>
      </c>
      <c r="R111" s="4">
        <v>-257452</v>
      </c>
      <c r="S111" s="3">
        <v>0</v>
      </c>
      <c r="T111" s="3">
        <v>0</v>
      </c>
      <c r="U111" s="1" t="s">
        <v>12</v>
      </c>
    </row>
    <row r="112" spans="1:21" x14ac:dyDescent="0.25">
      <c r="A112" s="1" t="s">
        <v>42</v>
      </c>
      <c r="B112" s="30" t="str">
        <f t="shared" si="4"/>
        <v>PARTIDA</v>
      </c>
      <c r="C112" s="1" t="s">
        <v>43</v>
      </c>
      <c r="D112" s="1" t="s">
        <v>159</v>
      </c>
      <c r="E112" s="3">
        <v>164592000</v>
      </c>
      <c r="F112" s="3">
        <v>164592000</v>
      </c>
      <c r="G112" s="3">
        <v>1562486.04</v>
      </c>
      <c r="H112" s="3">
        <v>58116741.210000001</v>
      </c>
      <c r="I112" s="38">
        <f t="shared" si="5"/>
        <v>59679227.25</v>
      </c>
      <c r="J112" s="3">
        <v>0</v>
      </c>
      <c r="K112" s="3">
        <v>36075041.479999997</v>
      </c>
      <c r="L112" s="28">
        <f t="shared" si="6"/>
        <v>95754268.730000004</v>
      </c>
      <c r="M112" s="29">
        <f t="shared" si="7"/>
        <v>0.21917858389229122</v>
      </c>
      <c r="N112" s="3">
        <v>6197064.2699999996</v>
      </c>
      <c r="O112" s="3">
        <v>68837731.269999996</v>
      </c>
      <c r="P112" s="3">
        <v>0</v>
      </c>
      <c r="Q112" s="3">
        <v>36000000</v>
      </c>
      <c r="R112" s="4">
        <v>-36000000</v>
      </c>
      <c r="S112" s="3">
        <v>0</v>
      </c>
      <c r="T112" s="3">
        <v>0</v>
      </c>
      <c r="U112" s="1" t="s">
        <v>12</v>
      </c>
    </row>
    <row r="113" spans="1:21" x14ac:dyDescent="0.25">
      <c r="A113" s="1" t="s">
        <v>54</v>
      </c>
      <c r="B113" s="30" t="str">
        <f t="shared" si="4"/>
        <v>SUBPARTIDA</v>
      </c>
      <c r="C113" s="1" t="s">
        <v>55</v>
      </c>
      <c r="D113" s="1" t="s">
        <v>159</v>
      </c>
      <c r="E113" s="3">
        <v>2200000</v>
      </c>
      <c r="F113" s="3">
        <v>2200000</v>
      </c>
      <c r="G113" s="3">
        <v>0</v>
      </c>
      <c r="H113" s="3">
        <v>0</v>
      </c>
      <c r="I113" s="38">
        <f t="shared" si="5"/>
        <v>0</v>
      </c>
      <c r="J113" s="3">
        <v>0</v>
      </c>
      <c r="K113" s="3">
        <v>0</v>
      </c>
      <c r="L113" s="28">
        <f t="shared" si="6"/>
        <v>0</v>
      </c>
      <c r="M113" s="29">
        <f t="shared" si="7"/>
        <v>0</v>
      </c>
      <c r="N113" s="3">
        <v>0</v>
      </c>
      <c r="O113" s="3">
        <v>2200000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1" t="s">
        <v>12</v>
      </c>
    </row>
    <row r="114" spans="1:21" x14ac:dyDescent="0.25">
      <c r="A114" s="1" t="s">
        <v>56</v>
      </c>
      <c r="B114" s="30" t="str">
        <f t="shared" si="4"/>
        <v>SUBPARTIDA</v>
      </c>
      <c r="C114" s="1" t="s">
        <v>57</v>
      </c>
      <c r="D114" s="1" t="s">
        <v>159</v>
      </c>
      <c r="E114" s="3">
        <v>6000000</v>
      </c>
      <c r="F114" s="3">
        <v>6000000</v>
      </c>
      <c r="G114" s="3">
        <v>0</v>
      </c>
      <c r="H114" s="3">
        <v>117784.49</v>
      </c>
      <c r="I114" s="38">
        <f t="shared" si="5"/>
        <v>117784.49</v>
      </c>
      <c r="J114" s="3">
        <v>0</v>
      </c>
      <c r="K114" s="3">
        <v>5881999.4000000004</v>
      </c>
      <c r="L114" s="28">
        <f t="shared" si="6"/>
        <v>5999783.8900000006</v>
      </c>
      <c r="M114" s="29">
        <f t="shared" si="7"/>
        <v>0.98033323333333344</v>
      </c>
      <c r="N114" s="3">
        <v>216.11</v>
      </c>
      <c r="O114" s="3">
        <v>216.11</v>
      </c>
      <c r="P114" s="3">
        <v>0</v>
      </c>
      <c r="Q114" s="3">
        <v>4000000</v>
      </c>
      <c r="R114" s="3">
        <v>0</v>
      </c>
      <c r="S114" s="3">
        <v>0</v>
      </c>
      <c r="T114" s="3">
        <v>0</v>
      </c>
      <c r="U114" s="1" t="s">
        <v>12</v>
      </c>
    </row>
    <row r="115" spans="1:21" x14ac:dyDescent="0.25">
      <c r="A115" s="1" t="s">
        <v>60</v>
      </c>
      <c r="B115" s="30" t="str">
        <f t="shared" si="4"/>
        <v>SUBPARTIDA</v>
      </c>
      <c r="C115" s="1" t="s">
        <v>61</v>
      </c>
      <c r="D115" s="1" t="s">
        <v>159</v>
      </c>
      <c r="E115" s="3">
        <v>12000</v>
      </c>
      <c r="F115" s="3">
        <v>12000</v>
      </c>
      <c r="G115" s="3">
        <v>0</v>
      </c>
      <c r="H115" s="3">
        <v>8554.6299999999992</v>
      </c>
      <c r="I115" s="38">
        <f t="shared" si="5"/>
        <v>8554.6299999999992</v>
      </c>
      <c r="J115" s="3">
        <v>0</v>
      </c>
      <c r="K115" s="3">
        <v>3445.37</v>
      </c>
      <c r="L115" s="28">
        <f t="shared" si="6"/>
        <v>12000</v>
      </c>
      <c r="M115" s="29">
        <f t="shared" si="7"/>
        <v>0.28711416666666667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1" t="s">
        <v>12</v>
      </c>
    </row>
    <row r="116" spans="1:21" x14ac:dyDescent="0.25">
      <c r="A116" s="1" t="s">
        <v>62</v>
      </c>
      <c r="B116" s="30" t="str">
        <f t="shared" si="4"/>
        <v>SUBPARTIDA</v>
      </c>
      <c r="C116" s="1" t="s">
        <v>63</v>
      </c>
      <c r="D116" s="1" t="s">
        <v>159</v>
      </c>
      <c r="E116" s="3">
        <v>0</v>
      </c>
      <c r="F116" s="3">
        <v>0</v>
      </c>
      <c r="G116" s="3">
        <v>0</v>
      </c>
      <c r="H116" s="3">
        <v>0</v>
      </c>
      <c r="I116" s="38">
        <f t="shared" si="5"/>
        <v>0</v>
      </c>
      <c r="J116" s="3">
        <v>0</v>
      </c>
      <c r="K116" s="3">
        <v>0</v>
      </c>
      <c r="L116" s="28">
        <f t="shared" si="6"/>
        <v>0</v>
      </c>
      <c r="M116" s="29" t="e">
        <f t="shared" si="7"/>
        <v>#DIV/0!</v>
      </c>
      <c r="N116" s="3">
        <v>0</v>
      </c>
      <c r="O116" s="3">
        <v>0</v>
      </c>
      <c r="P116" s="3">
        <v>0</v>
      </c>
      <c r="Q116" s="3">
        <v>25000000</v>
      </c>
      <c r="R116" s="3">
        <v>0</v>
      </c>
      <c r="S116" s="3">
        <v>0</v>
      </c>
      <c r="T116" s="3">
        <v>0</v>
      </c>
      <c r="U116" s="1" t="s">
        <v>12</v>
      </c>
    </row>
    <row r="117" spans="1:21" x14ac:dyDescent="0.25">
      <c r="A117" s="1" t="s">
        <v>64</v>
      </c>
      <c r="B117" s="30" t="str">
        <f t="shared" si="4"/>
        <v>SUBPARTIDA</v>
      </c>
      <c r="C117" s="1" t="s">
        <v>65</v>
      </c>
      <c r="D117" s="1" t="s">
        <v>159</v>
      </c>
      <c r="E117" s="3">
        <v>81000000</v>
      </c>
      <c r="F117" s="3">
        <v>81000000</v>
      </c>
      <c r="G117" s="3">
        <v>0</v>
      </c>
      <c r="H117" s="3">
        <v>35110230</v>
      </c>
      <c r="I117" s="38">
        <f t="shared" si="5"/>
        <v>35110230</v>
      </c>
      <c r="J117" s="3">
        <v>0</v>
      </c>
      <c r="K117" s="3">
        <v>0</v>
      </c>
      <c r="L117" s="28">
        <f t="shared" si="6"/>
        <v>35110230</v>
      </c>
      <c r="M117" s="29">
        <f t="shared" si="7"/>
        <v>0</v>
      </c>
      <c r="N117" s="3">
        <v>770</v>
      </c>
      <c r="O117" s="3">
        <v>45889770</v>
      </c>
      <c r="P117" s="3">
        <v>0</v>
      </c>
      <c r="Q117" s="3">
        <v>0</v>
      </c>
      <c r="R117" s="4">
        <v>-36000000</v>
      </c>
      <c r="S117" s="3">
        <v>0</v>
      </c>
      <c r="T117" s="3">
        <v>0</v>
      </c>
      <c r="U117" s="1" t="s">
        <v>12</v>
      </c>
    </row>
    <row r="118" spans="1:21" x14ac:dyDescent="0.25">
      <c r="A118" s="1" t="s">
        <v>68</v>
      </c>
      <c r="B118" s="30" t="str">
        <f t="shared" si="4"/>
        <v>SUBPARTIDA</v>
      </c>
      <c r="C118" s="1" t="s">
        <v>69</v>
      </c>
      <c r="D118" s="1" t="s">
        <v>159</v>
      </c>
      <c r="E118" s="3">
        <v>26400000</v>
      </c>
      <c r="F118" s="3">
        <v>26400000</v>
      </c>
      <c r="G118" s="3">
        <v>0</v>
      </c>
      <c r="H118" s="3">
        <v>7902777.6100000003</v>
      </c>
      <c r="I118" s="38">
        <f t="shared" si="5"/>
        <v>7902777.6100000003</v>
      </c>
      <c r="J118" s="3">
        <v>0</v>
      </c>
      <c r="K118" s="3">
        <v>6560216.5800000001</v>
      </c>
      <c r="L118" s="28">
        <f t="shared" si="6"/>
        <v>14462994.190000001</v>
      </c>
      <c r="M118" s="29">
        <f t="shared" si="7"/>
        <v>0.24849305227272728</v>
      </c>
      <c r="N118" s="3">
        <v>39.14</v>
      </c>
      <c r="O118" s="3">
        <v>11937005.810000001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1" t="s">
        <v>12</v>
      </c>
    </row>
    <row r="119" spans="1:21" x14ac:dyDescent="0.25">
      <c r="A119" s="1" t="s">
        <v>70</v>
      </c>
      <c r="B119" s="30" t="str">
        <f t="shared" si="4"/>
        <v>SUBPARTIDA</v>
      </c>
      <c r="C119" s="1" t="s">
        <v>71</v>
      </c>
      <c r="D119" s="1" t="s">
        <v>159</v>
      </c>
      <c r="E119" s="3">
        <v>30000</v>
      </c>
      <c r="F119" s="3">
        <v>30000</v>
      </c>
      <c r="G119" s="3">
        <v>0</v>
      </c>
      <c r="H119" s="3">
        <v>0</v>
      </c>
      <c r="I119" s="38">
        <f t="shared" si="5"/>
        <v>0</v>
      </c>
      <c r="J119" s="3">
        <v>0</v>
      </c>
      <c r="K119" s="3">
        <v>12081.41</v>
      </c>
      <c r="L119" s="28">
        <f t="shared" si="6"/>
        <v>12081.41</v>
      </c>
      <c r="M119" s="29">
        <f t="shared" si="7"/>
        <v>0.40271366666666664</v>
      </c>
      <c r="N119" s="3">
        <v>2918.59</v>
      </c>
      <c r="O119" s="3">
        <v>17918.59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1" t="s">
        <v>12</v>
      </c>
    </row>
    <row r="120" spans="1:21" x14ac:dyDescent="0.25">
      <c r="A120" s="1" t="s">
        <v>72</v>
      </c>
      <c r="B120" s="30" t="str">
        <f t="shared" si="4"/>
        <v>SUBPARTIDA</v>
      </c>
      <c r="C120" s="1" t="s">
        <v>73</v>
      </c>
      <c r="D120" s="1" t="s">
        <v>159</v>
      </c>
      <c r="E120" s="3">
        <v>100000</v>
      </c>
      <c r="F120" s="3">
        <v>100000</v>
      </c>
      <c r="G120" s="3">
        <v>0</v>
      </c>
      <c r="H120" s="3">
        <v>13475</v>
      </c>
      <c r="I120" s="38">
        <f t="shared" si="5"/>
        <v>13475</v>
      </c>
      <c r="J120" s="3">
        <v>0</v>
      </c>
      <c r="K120" s="3">
        <v>11150</v>
      </c>
      <c r="L120" s="28">
        <f t="shared" si="6"/>
        <v>24625</v>
      </c>
      <c r="M120" s="29">
        <f t="shared" si="7"/>
        <v>0.1115</v>
      </c>
      <c r="N120" s="3">
        <v>25375</v>
      </c>
      <c r="O120" s="3">
        <v>75375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1" t="s">
        <v>12</v>
      </c>
    </row>
    <row r="121" spans="1:21" x14ac:dyDescent="0.25">
      <c r="A121" s="1" t="s">
        <v>74</v>
      </c>
      <c r="B121" s="30" t="str">
        <f t="shared" si="4"/>
        <v>SUBPARTIDA</v>
      </c>
      <c r="C121" s="1" t="s">
        <v>75</v>
      </c>
      <c r="D121" s="1" t="s">
        <v>159</v>
      </c>
      <c r="E121" s="3">
        <v>2600000</v>
      </c>
      <c r="F121" s="3">
        <v>2600000</v>
      </c>
      <c r="G121" s="3">
        <v>0</v>
      </c>
      <c r="H121" s="3">
        <v>486500</v>
      </c>
      <c r="I121" s="38">
        <f t="shared" si="5"/>
        <v>486500</v>
      </c>
      <c r="J121" s="3">
        <v>0</v>
      </c>
      <c r="K121" s="3">
        <v>563500</v>
      </c>
      <c r="L121" s="28">
        <f t="shared" si="6"/>
        <v>1050000</v>
      </c>
      <c r="M121" s="29">
        <f t="shared" si="7"/>
        <v>0.21673076923076923</v>
      </c>
      <c r="N121" s="3">
        <v>149999.67000000001</v>
      </c>
      <c r="O121" s="3">
        <v>1550000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1" t="s">
        <v>12</v>
      </c>
    </row>
    <row r="122" spans="1:21" x14ac:dyDescent="0.25">
      <c r="A122" s="1" t="s">
        <v>76</v>
      </c>
      <c r="B122" s="30" t="str">
        <f t="shared" si="4"/>
        <v>SUBPARTIDA</v>
      </c>
      <c r="C122" s="1" t="s">
        <v>77</v>
      </c>
      <c r="D122" s="1" t="s">
        <v>159</v>
      </c>
      <c r="E122" s="3">
        <v>13000000</v>
      </c>
      <c r="F122" s="3">
        <v>13000000</v>
      </c>
      <c r="G122" s="3">
        <v>0</v>
      </c>
      <c r="H122" s="3">
        <v>5990000</v>
      </c>
      <c r="I122" s="38">
        <f t="shared" si="5"/>
        <v>5990000</v>
      </c>
      <c r="J122" s="3">
        <v>0</v>
      </c>
      <c r="K122" s="3">
        <v>6091667</v>
      </c>
      <c r="L122" s="28">
        <f t="shared" si="6"/>
        <v>12081667</v>
      </c>
      <c r="M122" s="29">
        <f t="shared" si="7"/>
        <v>0.46858976923076923</v>
      </c>
      <c r="N122" s="3">
        <v>918333</v>
      </c>
      <c r="O122" s="3">
        <v>918333</v>
      </c>
      <c r="P122" s="3">
        <v>0</v>
      </c>
      <c r="Q122" s="3">
        <v>7000000</v>
      </c>
      <c r="R122" s="3">
        <v>0</v>
      </c>
      <c r="S122" s="3">
        <v>0</v>
      </c>
      <c r="T122" s="3">
        <v>0</v>
      </c>
      <c r="U122" s="1" t="s">
        <v>12</v>
      </c>
    </row>
    <row r="123" spans="1:21" x14ac:dyDescent="0.25">
      <c r="A123" s="1" t="s">
        <v>78</v>
      </c>
      <c r="B123" s="30" t="str">
        <f t="shared" si="4"/>
        <v>SUBPARTIDA</v>
      </c>
      <c r="C123" s="1" t="s">
        <v>79</v>
      </c>
      <c r="D123" s="1" t="s">
        <v>159</v>
      </c>
      <c r="E123" s="3">
        <v>21000000</v>
      </c>
      <c r="F123" s="3">
        <v>21000000</v>
      </c>
      <c r="G123" s="3">
        <v>1562486.04</v>
      </c>
      <c r="H123" s="3">
        <v>6848997.5999999996</v>
      </c>
      <c r="I123" s="38">
        <f t="shared" si="5"/>
        <v>8411483.6400000006</v>
      </c>
      <c r="J123" s="3">
        <v>0</v>
      </c>
      <c r="K123" s="3">
        <v>10866383.49</v>
      </c>
      <c r="L123" s="28">
        <f t="shared" si="6"/>
        <v>19277867.129999999</v>
      </c>
      <c r="M123" s="29">
        <f t="shared" si="7"/>
        <v>0.51744683285714288</v>
      </c>
      <c r="N123" s="3">
        <v>1722132.87</v>
      </c>
      <c r="O123" s="3">
        <v>1722132.87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1" t="s">
        <v>12</v>
      </c>
    </row>
    <row r="124" spans="1:21" x14ac:dyDescent="0.25">
      <c r="A124" s="1" t="s">
        <v>80</v>
      </c>
      <c r="B124" s="30" t="str">
        <f t="shared" si="4"/>
        <v>SUBPARTIDA</v>
      </c>
      <c r="C124" s="1" t="s">
        <v>81</v>
      </c>
      <c r="D124" s="1" t="s">
        <v>159</v>
      </c>
      <c r="E124" s="3">
        <v>8000000</v>
      </c>
      <c r="F124" s="3">
        <v>8000000</v>
      </c>
      <c r="G124" s="3">
        <v>0</v>
      </c>
      <c r="H124" s="3">
        <v>885961.88</v>
      </c>
      <c r="I124" s="38">
        <f t="shared" si="5"/>
        <v>885961.88</v>
      </c>
      <c r="J124" s="3">
        <v>0</v>
      </c>
      <c r="K124" s="3">
        <v>5267637.59</v>
      </c>
      <c r="L124" s="28">
        <f t="shared" si="6"/>
        <v>6153599.4699999997</v>
      </c>
      <c r="M124" s="29">
        <f t="shared" si="7"/>
        <v>0.65845469874999996</v>
      </c>
      <c r="N124" s="3">
        <v>1483367.2</v>
      </c>
      <c r="O124" s="3">
        <v>1846400.53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1" t="s">
        <v>12</v>
      </c>
    </row>
    <row r="125" spans="1:21" x14ac:dyDescent="0.25">
      <c r="A125" s="1" t="s">
        <v>82</v>
      </c>
      <c r="B125" s="30" t="str">
        <f t="shared" si="4"/>
        <v>SUBPARTIDA</v>
      </c>
      <c r="C125" s="1" t="s">
        <v>83</v>
      </c>
      <c r="D125" s="1" t="s">
        <v>159</v>
      </c>
      <c r="E125" s="3">
        <v>2250000</v>
      </c>
      <c r="F125" s="3">
        <v>2250000</v>
      </c>
      <c r="G125" s="3">
        <v>0</v>
      </c>
      <c r="H125" s="3">
        <v>750000</v>
      </c>
      <c r="I125" s="38">
        <f t="shared" si="5"/>
        <v>750000</v>
      </c>
      <c r="J125" s="3">
        <v>0</v>
      </c>
      <c r="K125" s="3">
        <v>0</v>
      </c>
      <c r="L125" s="28">
        <f t="shared" si="6"/>
        <v>750000</v>
      </c>
      <c r="M125" s="29">
        <f t="shared" si="7"/>
        <v>0</v>
      </c>
      <c r="N125" s="3">
        <v>1500000</v>
      </c>
      <c r="O125" s="3">
        <v>1500000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1" t="s">
        <v>12</v>
      </c>
    </row>
    <row r="126" spans="1:21" x14ac:dyDescent="0.25">
      <c r="A126" s="1" t="s">
        <v>84</v>
      </c>
      <c r="B126" s="30" t="str">
        <f t="shared" si="4"/>
        <v>SUBPARTIDA</v>
      </c>
      <c r="C126" s="1" t="s">
        <v>85</v>
      </c>
      <c r="D126" s="1" t="s">
        <v>159</v>
      </c>
      <c r="E126" s="3">
        <v>2000000</v>
      </c>
      <c r="F126" s="3">
        <v>2000000</v>
      </c>
      <c r="G126" s="3">
        <v>0</v>
      </c>
      <c r="H126" s="3">
        <v>2460</v>
      </c>
      <c r="I126" s="38">
        <f t="shared" si="5"/>
        <v>2460</v>
      </c>
      <c r="J126" s="3">
        <v>0</v>
      </c>
      <c r="K126" s="3">
        <v>816960.64</v>
      </c>
      <c r="L126" s="28">
        <f t="shared" si="6"/>
        <v>819420.64</v>
      </c>
      <c r="M126" s="29">
        <f t="shared" si="7"/>
        <v>0.40848032000000001</v>
      </c>
      <c r="N126" s="3">
        <v>393912.69</v>
      </c>
      <c r="O126" s="3">
        <v>1180579.3600000001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1" t="s">
        <v>12</v>
      </c>
    </row>
    <row r="127" spans="1:21" x14ac:dyDescent="0.25">
      <c r="A127" s="1" t="s">
        <v>96</v>
      </c>
      <c r="B127" s="30" t="str">
        <f t="shared" si="4"/>
        <v>PARTIDA</v>
      </c>
      <c r="C127" s="1" t="s">
        <v>97</v>
      </c>
      <c r="D127" s="1" t="s">
        <v>159</v>
      </c>
      <c r="E127" s="3">
        <v>4000000</v>
      </c>
      <c r="F127" s="3">
        <v>4000000</v>
      </c>
      <c r="G127" s="3">
        <v>0</v>
      </c>
      <c r="H127" s="3">
        <v>906620</v>
      </c>
      <c r="I127" s="38">
        <f t="shared" si="5"/>
        <v>906620</v>
      </c>
      <c r="J127" s="3">
        <v>0</v>
      </c>
      <c r="K127" s="3">
        <v>754492</v>
      </c>
      <c r="L127" s="28">
        <f t="shared" si="6"/>
        <v>1661112</v>
      </c>
      <c r="M127" s="29">
        <f t="shared" si="7"/>
        <v>0.18862300000000001</v>
      </c>
      <c r="N127" s="3">
        <v>945673</v>
      </c>
      <c r="O127" s="3">
        <v>2338888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1" t="s">
        <v>12</v>
      </c>
    </row>
    <row r="128" spans="1:21" x14ac:dyDescent="0.25">
      <c r="A128" s="1" t="s">
        <v>98</v>
      </c>
      <c r="B128" s="30" t="str">
        <f t="shared" si="4"/>
        <v>SUBPARTIDA</v>
      </c>
      <c r="C128" s="1" t="s">
        <v>99</v>
      </c>
      <c r="D128" s="1" t="s">
        <v>159</v>
      </c>
      <c r="E128" s="3">
        <v>2400000</v>
      </c>
      <c r="F128" s="3">
        <v>2400000</v>
      </c>
      <c r="G128" s="3">
        <v>0</v>
      </c>
      <c r="H128" s="3">
        <v>547794</v>
      </c>
      <c r="I128" s="38">
        <f t="shared" si="5"/>
        <v>547794</v>
      </c>
      <c r="J128" s="3">
        <v>0</v>
      </c>
      <c r="K128" s="3">
        <v>647707</v>
      </c>
      <c r="L128" s="28">
        <f t="shared" si="6"/>
        <v>1195501</v>
      </c>
      <c r="M128" s="29">
        <f t="shared" si="7"/>
        <v>0.26987791666666666</v>
      </c>
      <c r="N128" s="3">
        <v>4499</v>
      </c>
      <c r="O128" s="3">
        <v>1204499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1" t="s">
        <v>12</v>
      </c>
    </row>
    <row r="129" spans="1:21" x14ac:dyDescent="0.25">
      <c r="A129" s="1" t="s">
        <v>108</v>
      </c>
      <c r="B129" s="30" t="str">
        <f t="shared" si="4"/>
        <v>SUBPARTIDA</v>
      </c>
      <c r="C129" s="1" t="s">
        <v>109</v>
      </c>
      <c r="D129" s="1" t="s">
        <v>159</v>
      </c>
      <c r="E129" s="3">
        <v>800000</v>
      </c>
      <c r="F129" s="3">
        <v>800000</v>
      </c>
      <c r="G129" s="3">
        <v>0</v>
      </c>
      <c r="H129" s="3">
        <v>358826</v>
      </c>
      <c r="I129" s="38">
        <f t="shared" si="5"/>
        <v>358826</v>
      </c>
      <c r="J129" s="3">
        <v>0</v>
      </c>
      <c r="K129" s="3">
        <v>0</v>
      </c>
      <c r="L129" s="28">
        <f t="shared" si="6"/>
        <v>358826</v>
      </c>
      <c r="M129" s="29">
        <f t="shared" si="7"/>
        <v>0</v>
      </c>
      <c r="N129" s="3">
        <v>441174</v>
      </c>
      <c r="O129" s="3">
        <v>441174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1" t="s">
        <v>12</v>
      </c>
    </row>
    <row r="130" spans="1:21" x14ac:dyDescent="0.25">
      <c r="A130" s="1" t="s">
        <v>112</v>
      </c>
      <c r="B130" s="30" t="str">
        <f t="shared" si="4"/>
        <v>SUBPARTIDA</v>
      </c>
      <c r="C130" s="1" t="s">
        <v>113</v>
      </c>
      <c r="D130" s="1" t="s">
        <v>159</v>
      </c>
      <c r="E130" s="3">
        <v>500000</v>
      </c>
      <c r="F130" s="3">
        <v>500000</v>
      </c>
      <c r="G130" s="3">
        <v>0</v>
      </c>
      <c r="H130" s="3">
        <v>0</v>
      </c>
      <c r="I130" s="38">
        <f t="shared" si="5"/>
        <v>0</v>
      </c>
      <c r="J130" s="3">
        <v>0</v>
      </c>
      <c r="K130" s="3">
        <v>0</v>
      </c>
      <c r="L130" s="28">
        <f t="shared" si="6"/>
        <v>0</v>
      </c>
      <c r="M130" s="29">
        <f t="shared" si="7"/>
        <v>0</v>
      </c>
      <c r="N130" s="3">
        <v>500000</v>
      </c>
      <c r="O130" s="3">
        <v>500000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1" t="s">
        <v>12</v>
      </c>
    </row>
    <row r="131" spans="1:21" x14ac:dyDescent="0.25">
      <c r="A131" s="1" t="s">
        <v>116</v>
      </c>
      <c r="B131" s="30" t="str">
        <f t="shared" ref="B131:B139" si="8">IF(LEN(A131)=3,"PARTIDA","SUBPARTIDA")</f>
        <v>SUBPARTIDA</v>
      </c>
      <c r="C131" s="1" t="s">
        <v>117</v>
      </c>
      <c r="D131" s="1" t="s">
        <v>159</v>
      </c>
      <c r="E131" s="3">
        <v>300000</v>
      </c>
      <c r="F131" s="3">
        <v>300000</v>
      </c>
      <c r="G131" s="3">
        <v>0</v>
      </c>
      <c r="H131" s="3">
        <v>0</v>
      </c>
      <c r="I131" s="38">
        <f t="shared" ref="I131:I139" si="9">+H131+G131</f>
        <v>0</v>
      </c>
      <c r="J131" s="3">
        <v>0</v>
      </c>
      <c r="K131" s="3">
        <v>106785</v>
      </c>
      <c r="L131" s="28">
        <f t="shared" ref="L131:L139" si="10">+K131+H131+G131</f>
        <v>106785</v>
      </c>
      <c r="M131" s="29">
        <f t="shared" ref="M131:M139" si="11">+K131/F131</f>
        <v>0.35594999999999999</v>
      </c>
      <c r="N131" s="3">
        <v>0</v>
      </c>
      <c r="O131" s="3">
        <v>193215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1" t="s">
        <v>12</v>
      </c>
    </row>
    <row r="132" spans="1:21" x14ac:dyDescent="0.25">
      <c r="A132" s="1" t="s">
        <v>118</v>
      </c>
      <c r="B132" s="30" t="str">
        <f t="shared" si="8"/>
        <v>PARTIDA</v>
      </c>
      <c r="C132" s="1" t="s">
        <v>119</v>
      </c>
      <c r="D132" s="1" t="s">
        <v>159</v>
      </c>
      <c r="E132" s="3">
        <v>117773969</v>
      </c>
      <c r="F132" s="3">
        <v>117773969</v>
      </c>
      <c r="G132" s="3">
        <v>0</v>
      </c>
      <c r="H132" s="3">
        <v>11449430.880000001</v>
      </c>
      <c r="I132" s="38">
        <f t="shared" si="9"/>
        <v>11449430.880000001</v>
      </c>
      <c r="J132" s="3">
        <v>0</v>
      </c>
      <c r="K132" s="3">
        <v>92797465.209999993</v>
      </c>
      <c r="L132" s="28">
        <f t="shared" si="10"/>
        <v>104246896.08999999</v>
      </c>
      <c r="M132" s="29">
        <f t="shared" si="11"/>
        <v>0.78792848706661145</v>
      </c>
      <c r="N132" s="3">
        <v>9667794.9100000001</v>
      </c>
      <c r="O132" s="3">
        <v>13527072.91</v>
      </c>
      <c r="P132" s="3">
        <v>0</v>
      </c>
      <c r="Q132" s="3">
        <v>22282171</v>
      </c>
      <c r="R132" s="4">
        <v>-312375</v>
      </c>
      <c r="S132" s="3">
        <v>0</v>
      </c>
      <c r="T132" s="3">
        <v>0</v>
      </c>
      <c r="U132" s="1" t="s">
        <v>12</v>
      </c>
    </row>
    <row r="133" spans="1:21" x14ac:dyDescent="0.25">
      <c r="A133" s="1" t="s">
        <v>165</v>
      </c>
      <c r="B133" s="30" t="str">
        <f t="shared" si="8"/>
        <v>SUBPARTIDA</v>
      </c>
      <c r="C133" s="1" t="s">
        <v>121</v>
      </c>
      <c r="D133" s="1" t="s">
        <v>159</v>
      </c>
      <c r="E133" s="3">
        <v>25015491</v>
      </c>
      <c r="F133" s="3">
        <v>25015491</v>
      </c>
      <c r="G133" s="3">
        <v>0</v>
      </c>
      <c r="H133" s="3">
        <v>10310773.130000001</v>
      </c>
      <c r="I133" s="38">
        <f t="shared" si="9"/>
        <v>10310773.130000001</v>
      </c>
      <c r="J133" s="3">
        <v>0</v>
      </c>
      <c r="K133" s="3">
        <v>11419760.869999999</v>
      </c>
      <c r="L133" s="28">
        <f t="shared" si="10"/>
        <v>21730534</v>
      </c>
      <c r="M133" s="29">
        <f t="shared" si="11"/>
        <v>0.45650756445276247</v>
      </c>
      <c r="N133" s="3">
        <v>251218</v>
      </c>
      <c r="O133" s="3">
        <v>3284957</v>
      </c>
      <c r="P133" s="3">
        <v>0</v>
      </c>
      <c r="Q133" s="3">
        <v>0</v>
      </c>
      <c r="R133" s="4">
        <v>-269466</v>
      </c>
      <c r="S133" s="3">
        <v>0</v>
      </c>
      <c r="T133" s="3">
        <v>0</v>
      </c>
      <c r="U133" s="1" t="s">
        <v>12</v>
      </c>
    </row>
    <row r="134" spans="1:21" x14ac:dyDescent="0.25">
      <c r="A134" s="1" t="s">
        <v>166</v>
      </c>
      <c r="B134" s="30" t="str">
        <f t="shared" si="8"/>
        <v>SUBPARTIDA</v>
      </c>
      <c r="C134" s="1" t="s">
        <v>125</v>
      </c>
      <c r="D134" s="1" t="s">
        <v>159</v>
      </c>
      <c r="E134" s="3">
        <v>3983358</v>
      </c>
      <c r="F134" s="3">
        <v>3983358</v>
      </c>
      <c r="G134" s="3">
        <v>0</v>
      </c>
      <c r="H134" s="3">
        <v>1138657.75</v>
      </c>
      <c r="I134" s="38">
        <f t="shared" si="9"/>
        <v>1138657.75</v>
      </c>
      <c r="J134" s="3">
        <v>0</v>
      </c>
      <c r="K134" s="3">
        <v>1818433.25</v>
      </c>
      <c r="L134" s="28">
        <f t="shared" si="10"/>
        <v>2957091</v>
      </c>
      <c r="M134" s="29">
        <f t="shared" si="11"/>
        <v>0.45650761242147958</v>
      </c>
      <c r="N134" s="3">
        <v>543193</v>
      </c>
      <c r="O134" s="3">
        <v>1026267</v>
      </c>
      <c r="P134" s="3">
        <v>0</v>
      </c>
      <c r="Q134" s="3">
        <v>0</v>
      </c>
      <c r="R134" s="4">
        <v>-42909</v>
      </c>
      <c r="S134" s="3">
        <v>0</v>
      </c>
      <c r="T134" s="3">
        <v>0</v>
      </c>
      <c r="U134" s="1" t="s">
        <v>12</v>
      </c>
    </row>
    <row r="135" spans="1:21" x14ac:dyDescent="0.25">
      <c r="A135" s="1" t="s">
        <v>136</v>
      </c>
      <c r="B135" s="30" t="str">
        <f t="shared" si="8"/>
        <v>SUBPARTIDA</v>
      </c>
      <c r="C135" s="1" t="s">
        <v>137</v>
      </c>
      <c r="D135" s="1" t="s">
        <v>159</v>
      </c>
      <c r="E135" s="3">
        <v>16300000</v>
      </c>
      <c r="F135" s="3">
        <v>16300000</v>
      </c>
      <c r="G135" s="3">
        <v>0</v>
      </c>
      <c r="H135" s="3">
        <v>0</v>
      </c>
      <c r="I135" s="38">
        <f t="shared" si="9"/>
        <v>0</v>
      </c>
      <c r="J135" s="3">
        <v>0</v>
      </c>
      <c r="K135" s="3">
        <v>12551734.09</v>
      </c>
      <c r="L135" s="28">
        <f t="shared" si="10"/>
        <v>12551734.09</v>
      </c>
      <c r="M135" s="29">
        <f t="shared" si="11"/>
        <v>0.77004503619631903</v>
      </c>
      <c r="N135" s="3">
        <v>3748265.91</v>
      </c>
      <c r="O135" s="3">
        <v>3748265.91</v>
      </c>
      <c r="P135" s="3">
        <v>0</v>
      </c>
      <c r="Q135" s="3">
        <v>4282171</v>
      </c>
      <c r="R135" s="3">
        <v>0</v>
      </c>
      <c r="S135" s="3">
        <v>0</v>
      </c>
      <c r="T135" s="3">
        <v>0</v>
      </c>
      <c r="U135" s="1" t="s">
        <v>12</v>
      </c>
    </row>
    <row r="136" spans="1:21" x14ac:dyDescent="0.25">
      <c r="A136" s="1" t="s">
        <v>138</v>
      </c>
      <c r="B136" s="30" t="str">
        <f t="shared" si="8"/>
        <v>SUBPARTIDA</v>
      </c>
      <c r="C136" s="1" t="s">
        <v>139</v>
      </c>
      <c r="D136" s="1" t="s">
        <v>159</v>
      </c>
      <c r="E136" s="3">
        <v>6200000</v>
      </c>
      <c r="F136" s="3">
        <v>6200000</v>
      </c>
      <c r="G136" s="3">
        <v>0</v>
      </c>
      <c r="H136" s="3">
        <v>0</v>
      </c>
      <c r="I136" s="38">
        <f t="shared" si="9"/>
        <v>0</v>
      </c>
      <c r="J136" s="3">
        <v>0</v>
      </c>
      <c r="K136" s="3">
        <v>1074882</v>
      </c>
      <c r="L136" s="28">
        <f t="shared" si="10"/>
        <v>1074882</v>
      </c>
      <c r="M136" s="29">
        <f t="shared" si="11"/>
        <v>0.17336806451612904</v>
      </c>
      <c r="N136" s="3">
        <v>5125118</v>
      </c>
      <c r="O136" s="3">
        <v>5125118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1" t="s">
        <v>12</v>
      </c>
    </row>
    <row r="137" spans="1:21" x14ac:dyDescent="0.25">
      <c r="A137" s="1" t="s">
        <v>140</v>
      </c>
      <c r="B137" s="30" t="str">
        <f t="shared" si="8"/>
        <v>SUBPARTIDA</v>
      </c>
      <c r="C137" s="1" t="s">
        <v>141</v>
      </c>
      <c r="D137" s="1" t="s">
        <v>159</v>
      </c>
      <c r="E137" s="3">
        <v>0</v>
      </c>
      <c r="F137" s="3">
        <v>0</v>
      </c>
      <c r="G137" s="3">
        <v>0</v>
      </c>
      <c r="H137" s="3">
        <v>0</v>
      </c>
      <c r="I137" s="38">
        <f t="shared" si="9"/>
        <v>0</v>
      </c>
      <c r="J137" s="3">
        <v>0</v>
      </c>
      <c r="K137" s="3">
        <v>0</v>
      </c>
      <c r="L137" s="28">
        <f t="shared" si="10"/>
        <v>0</v>
      </c>
      <c r="M137" s="29" t="e">
        <f t="shared" si="11"/>
        <v>#DIV/0!</v>
      </c>
      <c r="N137" s="3">
        <v>0</v>
      </c>
      <c r="O137" s="3">
        <v>0</v>
      </c>
      <c r="P137" s="3">
        <v>0</v>
      </c>
      <c r="Q137" s="3">
        <v>18000000</v>
      </c>
      <c r="R137" s="3">
        <v>0</v>
      </c>
      <c r="S137" s="3">
        <v>0</v>
      </c>
      <c r="T137" s="3">
        <v>0</v>
      </c>
      <c r="U137" s="1" t="s">
        <v>12</v>
      </c>
    </row>
    <row r="138" spans="1:21" x14ac:dyDescent="0.25">
      <c r="A138" s="1" t="s">
        <v>167</v>
      </c>
      <c r="B138" s="30" t="str">
        <f t="shared" si="8"/>
        <v>SUBPARTIDA</v>
      </c>
      <c r="C138" s="1" t="s">
        <v>168</v>
      </c>
      <c r="D138" s="1" t="s">
        <v>159</v>
      </c>
      <c r="E138" s="3">
        <v>45816885</v>
      </c>
      <c r="F138" s="3">
        <v>45816885</v>
      </c>
      <c r="G138" s="3">
        <v>0</v>
      </c>
      <c r="H138" s="3">
        <v>0</v>
      </c>
      <c r="I138" s="38">
        <f t="shared" si="9"/>
        <v>0</v>
      </c>
      <c r="J138" s="3">
        <v>0</v>
      </c>
      <c r="K138" s="3">
        <v>45816885</v>
      </c>
      <c r="L138" s="28">
        <f t="shared" si="10"/>
        <v>45816885</v>
      </c>
      <c r="M138" s="29">
        <f t="shared" si="11"/>
        <v>1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1" t="s">
        <v>12</v>
      </c>
    </row>
    <row r="139" spans="1:21" x14ac:dyDescent="0.25">
      <c r="A139" s="1" t="s">
        <v>169</v>
      </c>
      <c r="B139" s="30" t="str">
        <f t="shared" si="8"/>
        <v>SUBPARTIDA</v>
      </c>
      <c r="C139" s="1" t="s">
        <v>170</v>
      </c>
      <c r="D139" s="1" t="s">
        <v>159</v>
      </c>
      <c r="E139" s="3">
        <v>20458235</v>
      </c>
      <c r="F139" s="3">
        <v>20458235</v>
      </c>
      <c r="G139" s="3">
        <v>0</v>
      </c>
      <c r="H139" s="3">
        <v>0</v>
      </c>
      <c r="I139" s="38">
        <f t="shared" si="9"/>
        <v>0</v>
      </c>
      <c r="J139" s="3">
        <v>0</v>
      </c>
      <c r="K139" s="3">
        <v>20115770</v>
      </c>
      <c r="L139" s="28">
        <f t="shared" si="10"/>
        <v>20115770</v>
      </c>
      <c r="M139" s="29">
        <f t="shared" si="11"/>
        <v>0.98326028613905359</v>
      </c>
      <c r="N139" s="3">
        <v>0</v>
      </c>
      <c r="O139" s="3">
        <v>342465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1" t="s">
        <v>12</v>
      </c>
    </row>
  </sheetData>
  <pageMargins left="0.75" right="0.75" top="1" bottom="1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EJECUCIÓN V.1</vt:lpstr>
      <vt:lpstr>EJECUCIÓN </vt:lpstr>
      <vt:lpstr>COMPROMISO Y DISPONIBLE</vt:lpstr>
      <vt:lpstr>EJECUCIÓN POR CENTRO DE COSTO</vt:lpstr>
      <vt:lpstr>BD SYGA</vt:lpstr>
      <vt:lpstr>BASE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Leon Jimenez</dc:creator>
  <cp:lastModifiedBy>Cindy Navarro Sánchez</cp:lastModifiedBy>
  <dcterms:created xsi:type="dcterms:W3CDTF">2025-06-23T21:01:28Z</dcterms:created>
  <dcterms:modified xsi:type="dcterms:W3CDTF">2025-08-01T20:48:14Z</dcterms:modified>
</cp:coreProperties>
</file>